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55" tabRatio="923" activeTab="1"/>
  </bookViews>
  <sheets>
    <sheet name="PLAN BOA ESP." sheetId="1" r:id="rId1"/>
    <sheet name="Cronog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ind100" localSheetId="1">#REF!</definedName>
    <definedName name="_ind100" localSheetId="0">#REF!</definedName>
    <definedName name="_ind100">#REF!</definedName>
    <definedName name="_mem2">'[1]Mat Asf'!$H$37</definedName>
    <definedName name="_prd1" localSheetId="1">#REF!</definedName>
    <definedName name="_prd1" localSheetId="0">#REF!</definedName>
    <definedName name="_prd1">#REF!</definedName>
    <definedName name="_prt1" localSheetId="1">#REF!</definedName>
    <definedName name="_prt1" localSheetId="0">#REF!</definedName>
    <definedName name="_prt1">#REF!</definedName>
    <definedName name="_RET1" localSheetId="1">#REF!</definedName>
    <definedName name="_RET1" localSheetId="0">#REF!</definedName>
    <definedName name="_RET1">#REF!</definedName>
    <definedName name="_xlfn.SHEET" hidden="1">#NAME?</definedName>
    <definedName name="abc">'[2]Aterro PonteSul'!#REF!</definedName>
    <definedName name="_xlnm.Print_Area" localSheetId="1">'Cronograma'!$A$1:$M$33</definedName>
    <definedName name="_xlnm.Print_Area" localSheetId="0">'PLAN BOA ESP.'!$A$1:$H$34</definedName>
    <definedName name="areafog" localSheetId="1">#REF!</definedName>
    <definedName name="areafog" localSheetId="0">#REF!</definedName>
    <definedName name="areafog">#REF!</definedName>
    <definedName name="areatsd" localSheetId="1">#REF!</definedName>
    <definedName name="areatsd" localSheetId="0">#REF!</definedName>
    <definedName name="areatsd">#REF!</definedName>
    <definedName name="areatss">#REF!</definedName>
    <definedName name="aterro">'[2]Aterro PonteSul'!#REF!</definedName>
    <definedName name="bacia" localSheetId="1">#REF!</definedName>
    <definedName name="bacia" localSheetId="0">#REF!</definedName>
    <definedName name="bacia">#REF!</definedName>
    <definedName name="bbdcc15" localSheetId="1">#REF!</definedName>
    <definedName name="bbdcc15" localSheetId="0">#REF!</definedName>
    <definedName name="bbdcc15">#REF!</definedName>
    <definedName name="bbdcc20" localSheetId="1">#REF!</definedName>
    <definedName name="bbdcc20" localSheetId="0">#REF!</definedName>
    <definedName name="bbdcc20">#REF!</definedName>
    <definedName name="bbdcc25">#REF!</definedName>
    <definedName name="bbdcc30">#REF!</definedName>
    <definedName name="bbdtc04">#REF!</definedName>
    <definedName name="bbdtc06">#REF!</definedName>
    <definedName name="bbdtc08">#REF!</definedName>
    <definedName name="bbdtc10">#REF!</definedName>
    <definedName name="bbdtc12">#REF!</definedName>
    <definedName name="bbdtc15">#REF!</definedName>
    <definedName name="bbscc15">#REF!</definedName>
    <definedName name="bbscc20">#REF!</definedName>
    <definedName name="bbscc25">#REF!</definedName>
    <definedName name="bbscc30">#REF!</definedName>
    <definedName name="bbstc04">#REF!</definedName>
    <definedName name="bbstc06">#REF!</definedName>
    <definedName name="bbstc08">#REF!</definedName>
    <definedName name="bbstc10">#REF!</definedName>
    <definedName name="bbstc12">#REF!</definedName>
    <definedName name="bbstc15">#REF!</definedName>
    <definedName name="bbtcc15">'[2]DMT_EV'!#REF!</definedName>
    <definedName name="bbtcc20">'[2]DMT_EV'!#REF!</definedName>
    <definedName name="bbtcc25">'[2]DMT_EV'!#REF!</definedName>
    <definedName name="bbtcc30">'[2]DMT_EV'!#REF!</definedName>
    <definedName name="bbttc04" localSheetId="1">#REF!</definedName>
    <definedName name="bbttc04" localSheetId="0">#REF!</definedName>
    <definedName name="bbttc04">#REF!</definedName>
    <definedName name="bbttc06" localSheetId="1">#REF!</definedName>
    <definedName name="bbttc06" localSheetId="0">#REF!</definedName>
    <definedName name="bbttc06">#REF!</definedName>
    <definedName name="bbttc08" localSheetId="1">#REF!</definedName>
    <definedName name="bbttc08" localSheetId="0">#REF!</definedName>
    <definedName name="bbttc08">#REF!</definedName>
    <definedName name="bbttc10">#REF!</definedName>
    <definedName name="bbttc12">#REF!</definedName>
    <definedName name="bbttc15">#REF!</definedName>
    <definedName name="betume">#REF!</definedName>
    <definedName name="cabeca" localSheetId="1">#REF!</definedName>
    <definedName name="cabeca" localSheetId="0">#REF!</definedName>
    <definedName name="cabeca">#REF!</definedName>
    <definedName name="cabeca1" localSheetId="1">#REF!</definedName>
    <definedName name="cabeca1" localSheetId="0">#REF!</definedName>
    <definedName name="cabeca1">#REF!</definedName>
    <definedName name="cabeçalho" localSheetId="1">#REF!</definedName>
    <definedName name="cabeçalho" localSheetId="0">#REF!</definedName>
    <definedName name="cabeçalho">#REF!</definedName>
    <definedName name="cabeçalho1" localSheetId="1">#REF!</definedName>
    <definedName name="cabeçalho1" localSheetId="0">#REF!</definedName>
    <definedName name="cabeçalho1">#REF!</definedName>
    <definedName name="cbdcc15" localSheetId="1">#REF!</definedName>
    <definedName name="cbdcc15" localSheetId="0">#REF!</definedName>
    <definedName name="cbdcc15">#REF!</definedName>
    <definedName name="cbdcc20" localSheetId="1">#REF!</definedName>
    <definedName name="cbdcc20" localSheetId="0">#REF!</definedName>
    <definedName name="cbdcc20">#REF!</definedName>
    <definedName name="cbdcc25" localSheetId="1">#REF!</definedName>
    <definedName name="cbdcc25" localSheetId="0">#REF!</definedName>
    <definedName name="cbdcc25">#REF!</definedName>
    <definedName name="cbdcc30">#REF!</definedName>
    <definedName name="cbdtc04">#REF!</definedName>
    <definedName name="cbdtc06">#REF!</definedName>
    <definedName name="cbdtc08">#REF!</definedName>
    <definedName name="cbdtc10">#REF!</definedName>
    <definedName name="cbdtc12">#REF!</definedName>
    <definedName name="cbdtc15">#REF!</definedName>
    <definedName name="cbscc15">#REF!</definedName>
    <definedName name="cbscc20">#REF!</definedName>
    <definedName name="cbscc25">#REF!</definedName>
    <definedName name="cbscc30">#REF!</definedName>
    <definedName name="cbstc04">#REF!</definedName>
    <definedName name="cbstc06">#REF!</definedName>
    <definedName name="cbstc08">#REF!</definedName>
    <definedName name="cbstc10">#REF!</definedName>
    <definedName name="cbstc12">#REF!</definedName>
    <definedName name="cbstc15">#REF!</definedName>
    <definedName name="cbtcc15">'[2]DMT_EV'!#REF!</definedName>
    <definedName name="cbtcc20">'[2]DMT_EV'!#REF!</definedName>
    <definedName name="cbtcc25">'[2]DMT_EV'!#REF!</definedName>
    <definedName name="cbtcc30">'[2]DMT_EV'!#REF!</definedName>
    <definedName name="cbttc04" localSheetId="1">#REF!</definedName>
    <definedName name="cbttc04" localSheetId="0">#REF!</definedName>
    <definedName name="cbttc04">#REF!</definedName>
    <definedName name="cbttc06" localSheetId="1">#REF!</definedName>
    <definedName name="cbttc06" localSheetId="0">#REF!</definedName>
    <definedName name="cbttc06">#REF!</definedName>
    <definedName name="cbttc08" localSheetId="1">#REF!</definedName>
    <definedName name="cbttc08" localSheetId="0">#REF!</definedName>
    <definedName name="cbttc08">#REF!</definedName>
    <definedName name="cbttc10">#REF!</definedName>
    <definedName name="cbttc12">#REF!</definedName>
    <definedName name="cbttc15">#REF!</definedName>
    <definedName name="ccerca">#REF!</definedName>
    <definedName name="cesar" localSheetId="1">#REF!</definedName>
    <definedName name="cesar" localSheetId="0">#REF!</definedName>
    <definedName name="cesar">#REF!</definedName>
    <definedName name="cm_30">#REF!</definedName>
    <definedName name="comp100">#REF!</definedName>
    <definedName name="comp95">#REF!</definedName>
    <definedName name="compala">#REF!</definedName>
    <definedName name="conap">#REF!</definedName>
    <definedName name="conass">#REF!</definedName>
    <definedName name="connum">#REF!</definedName>
    <definedName name="conpro">#REF!</definedName>
    <definedName name="contrato">#REF!</definedName>
    <definedName name="corte">#REF!</definedName>
    <definedName name="DATA" localSheetId="1">#REF!</definedName>
    <definedName name="DATA" localSheetId="0">#REF!</definedName>
    <definedName name="DATA">#REF!</definedName>
    <definedName name="defensa" localSheetId="1">#REF!</definedName>
    <definedName name="defensa" localSheetId="0">#REF!</definedName>
    <definedName name="defensa">#REF!</definedName>
    <definedName name="dmt_1000" localSheetId="1">#REF!</definedName>
    <definedName name="dmt_1000" localSheetId="0">#REF!</definedName>
    <definedName name="dmt_1000">#REF!</definedName>
    <definedName name="dmt_1200" localSheetId="1">#REF!</definedName>
    <definedName name="dmt_1200" localSheetId="0">#REF!</definedName>
    <definedName name="dmt_1200">#REF!</definedName>
    <definedName name="dmt_1400" localSheetId="1">#REF!</definedName>
    <definedName name="dmt_1400" localSheetId="0">#REF!</definedName>
    <definedName name="dmt_1400">#REF!</definedName>
    <definedName name="dmt_200" localSheetId="1">#REF!</definedName>
    <definedName name="dmt_200" localSheetId="0">#REF!</definedName>
    <definedName name="dmt_200">#REF!</definedName>
    <definedName name="dmt_400" localSheetId="1">#REF!</definedName>
    <definedName name="dmt_400" localSheetId="0">#REF!</definedName>
    <definedName name="dmt_400">#REF!</definedName>
    <definedName name="dmt_50" localSheetId="1">#REF!</definedName>
    <definedName name="dmt_50" localSheetId="0">#REF!</definedName>
    <definedName name="dmt_50">#REF!</definedName>
    <definedName name="dmt_600" localSheetId="1">#REF!</definedName>
    <definedName name="dmt_600" localSheetId="0">#REF!</definedName>
    <definedName name="dmt_600">#REF!</definedName>
    <definedName name="dmt_800" localSheetId="1">#REF!</definedName>
    <definedName name="dmt_800" localSheetId="0">#REF!</definedName>
    <definedName name="dmt_800">#REF!</definedName>
    <definedName name="drena" localSheetId="1">#REF!</definedName>
    <definedName name="drena" localSheetId="0">#REF!</definedName>
    <definedName name="drena">#REF!</definedName>
    <definedName name="dreno" localSheetId="1">#REF!</definedName>
    <definedName name="dreno" localSheetId="0">#REF!</definedName>
    <definedName name="dreno">#REF!</definedName>
    <definedName name="dtipo1" localSheetId="1">#REF!</definedName>
    <definedName name="dtipo1" localSheetId="0">#REF!</definedName>
    <definedName name="dtipo1">#REF!</definedName>
    <definedName name="dtipo2">#REF!</definedName>
    <definedName name="empo2" localSheetId="1">#REF!</definedName>
    <definedName name="empo2" localSheetId="0">#REF!</definedName>
    <definedName name="empo2">#REF!</definedName>
    <definedName name="Empola2" localSheetId="1">#REF!</definedName>
    <definedName name="Empola2" localSheetId="0">#REF!</definedName>
    <definedName name="Empola2">#REF!</definedName>
    <definedName name="Empolo2" localSheetId="1">#REF!</definedName>
    <definedName name="Empolo2" localSheetId="0">#REF!</definedName>
    <definedName name="Empolo2">#REF!</definedName>
    <definedName name="empolo3" localSheetId="1">#REF!</definedName>
    <definedName name="empolo3" localSheetId="0">#REF!</definedName>
    <definedName name="empolo3">#REF!</definedName>
    <definedName name="eng">'[1]Mat Asf'!$C$36</definedName>
    <definedName name="engfiscal" localSheetId="1">#REF!</definedName>
    <definedName name="engfiscal" localSheetId="0">#REF!</definedName>
    <definedName name="engfiscal">#REF!</definedName>
    <definedName name="engm1" localSheetId="1">#REF!</definedName>
    <definedName name="engm1" localSheetId="0">#REF!</definedName>
    <definedName name="engm1">#REF!</definedName>
    <definedName name="engm2" localSheetId="1">#REF!</definedName>
    <definedName name="engm2" localSheetId="0">#REF!</definedName>
    <definedName name="engm2">#REF!</definedName>
    <definedName name="engmds">#REF!</definedName>
    <definedName name="escavd">#REF!</definedName>
    <definedName name="escavgd">#REF!</definedName>
    <definedName name="escavgs">#REF!</definedName>
    <definedName name="escavgt">'[2]DMT_EV'!#REF!</definedName>
    <definedName name="escavs" localSheetId="1">#REF!</definedName>
    <definedName name="escavs" localSheetId="0">#REF!</definedName>
    <definedName name="escavs">#REF!</definedName>
    <definedName name="escavt" localSheetId="1">#REF!</definedName>
    <definedName name="escavt" localSheetId="0">#REF!</definedName>
    <definedName name="escavt">#REF!</definedName>
    <definedName name="etipo1" localSheetId="1">#REF!</definedName>
    <definedName name="etipo1" localSheetId="0">#REF!</definedName>
    <definedName name="etipo1">#REF!</definedName>
    <definedName name="etipo2">#REF!</definedName>
    <definedName name="faixa">#REF!</definedName>
    <definedName name="fator100">#REF!</definedName>
    <definedName name="fator50">#REF!</definedName>
    <definedName name="fdreno">#REF!</definedName>
    <definedName name="fir" localSheetId="1">'[3]RELATÓRIO'!$B$12</definedName>
    <definedName name="fir" localSheetId="0">'[3]RELATÓRIO'!$B$12</definedName>
    <definedName name="fir">'[4]RELATÓRIO'!$B$12</definedName>
    <definedName name="firma" localSheetId="1">#REF!</definedName>
    <definedName name="firma" localSheetId="0">#REF!</definedName>
    <definedName name="firma">#REF!</definedName>
    <definedName name="foac" localSheetId="1">#REF!</definedName>
    <definedName name="foac" localSheetId="0">#REF!</definedName>
    <definedName name="foac">#REF!</definedName>
    <definedName name="foae" localSheetId="1">#REF!</definedName>
    <definedName name="foae" localSheetId="0">#REF!</definedName>
    <definedName name="foae">#REF!</definedName>
    <definedName name="foc">#REF!</definedName>
    <definedName name="FOG">#REF!</definedName>
    <definedName name="fpavi">#REF!</definedName>
    <definedName name="fsinal">#REF!</definedName>
    <definedName name="fterra">#REF!</definedName>
    <definedName name="grama" localSheetId="1">#REF!</definedName>
    <definedName name="grama" localSheetId="0">#REF!</definedName>
    <definedName name="grama">#REF!</definedName>
    <definedName name="Guias" localSheetId="1">#REF!</definedName>
    <definedName name="Guias" localSheetId="0">#REF!</definedName>
    <definedName name="Guias">#REF!</definedName>
    <definedName name="horad6" localSheetId="1">#REF!</definedName>
    <definedName name="horad6" localSheetId="0">#REF!</definedName>
    <definedName name="horad6">#REF!</definedName>
    <definedName name="horad8" localSheetId="1">#REF!</definedName>
    <definedName name="horad8" localSheetId="0">#REF!</definedName>
    <definedName name="horad8">#REF!</definedName>
    <definedName name="imparea">#REF!</definedName>
    <definedName name="ksinal">'[5]Indice de Reajuste'!#REF!</definedName>
    <definedName name="licerra" localSheetId="1">#REF!</definedName>
    <definedName name="licerra" localSheetId="0">#REF!</definedName>
    <definedName name="licerra">#REF!</definedName>
    <definedName name="limata" localSheetId="1">#REF!</definedName>
    <definedName name="limata" localSheetId="0">#REF!</definedName>
    <definedName name="limata">#REF!</definedName>
    <definedName name="luis" localSheetId="1">'[3]REAJU (2)'!$H$35</definedName>
    <definedName name="luis" localSheetId="0">'[3]REAJU (2)'!$H$35</definedName>
    <definedName name="luis">'[4]REAJU (2)'!$H$35</definedName>
    <definedName name="marco" localSheetId="1">#REF!</definedName>
    <definedName name="marco" localSheetId="0">#REF!</definedName>
    <definedName name="marco">#REF!</definedName>
    <definedName name="mds" localSheetId="1">#REF!</definedName>
    <definedName name="mds" localSheetId="0">#REF!</definedName>
    <definedName name="mds">#REF!</definedName>
    <definedName name="Mem">'[1]Mat Asf'!$C$37</definedName>
    <definedName name="mo_base" localSheetId="1">#REF!</definedName>
    <definedName name="mo_base" localSheetId="0">#REF!</definedName>
    <definedName name="mo_base">#REF!</definedName>
    <definedName name="mo_sub_base" localSheetId="1">#REF!</definedName>
    <definedName name="mo_sub_base" localSheetId="0">#REF!</definedName>
    <definedName name="mo_sub_base">#REF!</definedName>
    <definedName name="mobase" localSheetId="1">#REF!</definedName>
    <definedName name="mobase" localSheetId="0">#REF!</definedName>
    <definedName name="mobase">#REF!</definedName>
    <definedName name="mocomercial" localSheetId="1">#REF!</definedName>
    <definedName name="mocomercial" localSheetId="0">#REF!</definedName>
    <definedName name="mocomercial">#REF!</definedName>
    <definedName name="molocal">#REF!</definedName>
    <definedName name="mosub">#REF!</definedName>
    <definedName name="muro">#REF!</definedName>
    <definedName name="nÁID">'[2]Aterro PonteSul'!#REF!</definedName>
    <definedName name="OAC" localSheetId="1">#REF!</definedName>
    <definedName name="OAC" localSheetId="0">#REF!</definedName>
    <definedName name="OAC">#REF!</definedName>
    <definedName name="OAE">#REF!</definedName>
    <definedName name="obra" localSheetId="1">#REF!</definedName>
    <definedName name="obra" localSheetId="0">#REF!</definedName>
    <definedName name="obra">#REF!</definedName>
    <definedName name="OCOM" localSheetId="1">#REF!</definedName>
    <definedName name="OCOM" localSheetId="0">#REF!</definedName>
    <definedName name="OCOM">#REF!</definedName>
    <definedName name="Orçamento" localSheetId="1">#REF!</definedName>
    <definedName name="Orçamento" localSheetId="0">#REF!</definedName>
    <definedName name="Orçamento">#REF!</definedName>
    <definedName name="ordem" localSheetId="1">#REF!</definedName>
    <definedName name="ordem" localSheetId="0">#REF!</definedName>
    <definedName name="ordem">#REF!</definedName>
    <definedName name="orlando" localSheetId="1">#REF!</definedName>
    <definedName name="orlando" localSheetId="0">#REF!</definedName>
    <definedName name="orlando">#REF!</definedName>
    <definedName name="pal1x1" localSheetId="1">#REF!</definedName>
    <definedName name="pal1x1" localSheetId="0">#REF!</definedName>
    <definedName name="pal1x1">#REF!</definedName>
    <definedName name="patrolamento">#REF!</definedName>
    <definedName name="pavi" localSheetId="1">#REF!</definedName>
    <definedName name="pavi" localSheetId="0">#REF!</definedName>
    <definedName name="pavi">#REF!</definedName>
    <definedName name="pcat" localSheetId="1">#REF!</definedName>
    <definedName name="pcat" localSheetId="0">#REF!</definedName>
    <definedName name="pcat">#REF!</definedName>
    <definedName name="pdmt" localSheetId="1">#REF!</definedName>
    <definedName name="pdmt" localSheetId="0">#REF!</definedName>
    <definedName name="pdmt">#REF!</definedName>
    <definedName name="pdmt1000">#REF!</definedName>
    <definedName name="pdmt1200">#REF!</definedName>
    <definedName name="pdmt200">#REF!</definedName>
    <definedName name="pdmt400">#REF!</definedName>
    <definedName name="pdmt50">#REF!</definedName>
    <definedName name="pdmt600">#REF!</definedName>
    <definedName name="pdmt800">#REF!</definedName>
    <definedName name="PEDREIRA">#REF!</definedName>
    <definedName name="perac">#REF!</definedName>
    <definedName name="persim">#REF!</definedName>
    <definedName name="pil2x05">#REF!</definedName>
    <definedName name="pil2x1">#REF!</definedName>
    <definedName name="pir">#REF!</definedName>
    <definedName name="portfiscal">#REF!</definedName>
    <definedName name="portm1">#REF!</definedName>
    <definedName name="portm2">#REF!</definedName>
    <definedName name="pro">#REF!</definedName>
    <definedName name="pz" localSheetId="1">#REF!</definedName>
    <definedName name="pz" localSheetId="0">#REF!</definedName>
    <definedName name="pz">#REF!</definedName>
    <definedName name="rdreno">#REF!</definedName>
    <definedName name="reatd" localSheetId="1">#REF!</definedName>
    <definedName name="reatd" localSheetId="0">#REF!</definedName>
    <definedName name="reatd">#REF!</definedName>
    <definedName name="reatgd" localSheetId="1">#REF!</definedName>
    <definedName name="reatgd" localSheetId="0">#REF!</definedName>
    <definedName name="reatgd">#REF!</definedName>
    <definedName name="reatgs" localSheetId="1">#REF!</definedName>
    <definedName name="reatgs" localSheetId="0">#REF!</definedName>
    <definedName name="reatgs">#REF!</definedName>
    <definedName name="reatgt">'[2]DMT_EV'!#REF!</definedName>
    <definedName name="reats" localSheetId="1">#REF!</definedName>
    <definedName name="reats" localSheetId="0">#REF!</definedName>
    <definedName name="reats">#REF!</definedName>
    <definedName name="reatt" localSheetId="1">#REF!</definedName>
    <definedName name="reatt" localSheetId="0">#REF!</definedName>
    <definedName name="reatt">#REF!</definedName>
    <definedName name="referência" localSheetId="1">#REF!</definedName>
    <definedName name="referência" localSheetId="0">#REF!</definedName>
    <definedName name="referência">#REF!</definedName>
    <definedName name="REGULA">#REF!</definedName>
    <definedName name="REMOÇÃO" localSheetId="1">#REF!</definedName>
    <definedName name="REMOÇÃO" localSheetId="0">#REF!</definedName>
    <definedName name="REMOÇÃO">#REF!</definedName>
    <definedName name="roac">#REF!</definedName>
    <definedName name="roae">#REF!</definedName>
    <definedName name="roc">#REF!</definedName>
    <definedName name="rodovia">#REF!</definedName>
    <definedName name="rpavi">#REF!</definedName>
    <definedName name="RR_2C">#REF!</definedName>
    <definedName name="rrcerca">#REF!</definedName>
    <definedName name="rsinal">#REF!</definedName>
    <definedName name="rterra">#REF!</definedName>
    <definedName name="saterro">#REF!</definedName>
    <definedName name="scat">#REF!</definedName>
    <definedName name="scorte">#REF!</definedName>
    <definedName name="sdmt">#REF!</definedName>
    <definedName name="sdmt1000">#REF!</definedName>
    <definedName name="sdmt1200">#REF!</definedName>
    <definedName name="sdmt200">#REF!</definedName>
    <definedName name="sdmt400">#REF!</definedName>
    <definedName name="sdmt50">#REF!</definedName>
    <definedName name="sdmt600">#REF!</definedName>
    <definedName name="sdmt800">#REF!</definedName>
    <definedName name="Serviços" localSheetId="1">'[6]Serviços'!$A$3:$E$1403</definedName>
    <definedName name="Serviços">'[7]Serviços'!$A$3:$E$1403</definedName>
    <definedName name="SINALI">#REF!</definedName>
    <definedName name="subrog">#REF!</definedName>
    <definedName name="tcat" localSheetId="1">#REF!</definedName>
    <definedName name="tcat" localSheetId="0">#REF!</definedName>
    <definedName name="tcat">#REF!</definedName>
    <definedName name="terra" localSheetId="1">#REF!</definedName>
    <definedName name="terra" localSheetId="0">#REF!</definedName>
    <definedName name="terra">#REF!</definedName>
    <definedName name="teste" localSheetId="1">#REF!</definedName>
    <definedName name="teste" localSheetId="0">#REF!</definedName>
    <definedName name="teste">#REF!</definedName>
    <definedName name="teste2" localSheetId="1">#REF!</definedName>
    <definedName name="teste2" localSheetId="0">#REF!</definedName>
    <definedName name="teste2">#REF!</definedName>
    <definedName name="_xlnm.Print_Titles" localSheetId="0">'PLAN BOA ESP.'!$1:$7</definedName>
    <definedName name="trecho" localSheetId="1">#REF!</definedName>
    <definedName name="trecho" localSheetId="0">#REF!</definedName>
    <definedName name="trecho">#REF!</definedName>
    <definedName name="TSD" localSheetId="1">#REF!</definedName>
    <definedName name="TSD" localSheetId="0">#REF!</definedName>
    <definedName name="TSD">#REF!</definedName>
    <definedName name="TSs" localSheetId="1">#REF!</definedName>
    <definedName name="TSs" localSheetId="0">#REF!</definedName>
    <definedName name="TSs">#REF!</definedName>
    <definedName name="valeta">#REF!</definedName>
    <definedName name="volbase">#REF!</definedName>
    <definedName name="volsub">#REF!</definedName>
    <definedName name="zebra">#REF!</definedName>
    <definedName name="zenil" localSheetId="1">#REF!</definedName>
    <definedName name="zenil" localSheetId="0">#REF!</definedName>
    <definedName name="zeni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<sst xmlns="http://schemas.openxmlformats.org/spreadsheetml/2006/main" count="153" uniqueCount="104">
  <si>
    <t>Código</t>
  </si>
  <si>
    <t>Item</t>
  </si>
  <si>
    <t>ESPECIFICAÇÃO</t>
  </si>
  <si>
    <t>Quantidade</t>
  </si>
  <si>
    <t>Unid.</t>
  </si>
  <si>
    <t>1.0</t>
  </si>
  <si>
    <t>SERVIÇOS PRELIMINARES</t>
  </si>
  <si>
    <t>74209/001</t>
  </si>
  <si>
    <t>1.1</t>
  </si>
  <si>
    <t>m2</t>
  </si>
  <si>
    <t>2.0</t>
  </si>
  <si>
    <t>2.1</t>
  </si>
  <si>
    <t>2.2</t>
  </si>
  <si>
    <t>2.3</t>
  </si>
  <si>
    <t>DRENAGEM PLUVIAL</t>
  </si>
  <si>
    <t>m</t>
  </si>
  <si>
    <t>m3</t>
  </si>
  <si>
    <t>Total</t>
  </si>
  <si>
    <t>TOTAL</t>
  </si>
  <si>
    <t>BDI</t>
  </si>
  <si>
    <t>Indicador Físico</t>
  </si>
  <si>
    <t>Custo Direto</t>
  </si>
  <si>
    <t>Placa de obra em chapa de aço galvanizado</t>
  </si>
  <si>
    <t>m3/km</t>
  </si>
  <si>
    <t>ITEM</t>
  </si>
  <si>
    <t>SERVIÇOS</t>
  </si>
  <si>
    <t xml:space="preserve">CRONOGRAMA FÍSICO </t>
  </si>
  <si>
    <t>DIAS CONSECUTIVOS</t>
  </si>
  <si>
    <t>DISCRIMINAÇÃO</t>
  </si>
  <si>
    <t>(R$)</t>
  </si>
  <si>
    <t>%</t>
  </si>
  <si>
    <t>VALOR</t>
  </si>
  <si>
    <t>SERV. PRELIMINARES</t>
  </si>
  <si>
    <t xml:space="preserve"> FATURAMENTO SIMPLES (R$)</t>
  </si>
  <si>
    <t xml:space="preserve"> FATURAMENTO ACUMULADO (R$)</t>
  </si>
  <si>
    <t>CRONOGRAMA FINANCEIRO (DESEMBOLSO)</t>
  </si>
  <si>
    <t xml:space="preserve"> T O T A L  DO  ORÇAMENTO</t>
  </si>
  <si>
    <t xml:space="preserve"> ESCAVACAO MECANICA DE VALA EM MATERIAL 2A. CATEGORIA DE 2,01 ATE 4,00</t>
  </si>
  <si>
    <t>TRANSPORTE COMERCIAL COM CAMINHAO BASCULANTE 6 M3, RODOVIA EM LEITO NATURAL</t>
  </si>
  <si>
    <t>83627</t>
  </si>
  <si>
    <t>TAMPAO DE FERRO FUNDIDO, D = 60CM, 175KG, P = CHAMINE CX AREIA/POCO VISITA - FORNECIMENTO E INSTALAÇÃO</t>
  </si>
  <si>
    <t>83659</t>
  </si>
  <si>
    <t>CHAMINE P/ POCO DE VISITA EM ALVENARIA, EXCLUSOS TAMPAO E ANEL</t>
  </si>
  <si>
    <t>83715</t>
  </si>
  <si>
    <t>BOCA DE LOBO SIMPLES EM ALVENARIA TIJOLO MACICO, REVESTIDA C/ ARGAMASSA DE CIMENTO E AREIA 1:3, SOBRE LASTRO DE CONCRETO 10CM E TAMPA DE CONCRETO ARMADO</t>
  </si>
  <si>
    <t>REATERRO MANUAL DE VALAS COM COMPACTAÇÃO MECANIZADA. AF_04/2016</t>
  </si>
  <si>
    <t>2 S 04 962 01</t>
  </si>
  <si>
    <t xml:space="preserve">94102 </t>
  </si>
  <si>
    <t>LASTRO DE VALA COM PREPARO DE FUNDO, LARGURA MENOR QUE 1,5 M, COM CAMADA DE AREIA, LANÇAMENTO MANUAL, EM LOCAL COM NÍVEL BAIXO DE INTERFERÊNCIA. AF_06/2016</t>
  </si>
  <si>
    <t>74224/001</t>
  </si>
  <si>
    <t>BOCA DE LOBO DUPLA EM ALVENARIA TIJOLO MACICO, REVESTIDA C/ ARGAMASSA DE CIMENTO E AREIA 1:3, SOBRE LASTRO DE CONCRETO 10CM E TAMPA DE CONCRETO ARMADO</t>
  </si>
  <si>
    <t>CAIXA DE LIGAÇÃO E PASSAGEM - CLP 01</t>
  </si>
  <si>
    <t>POCO DE VISITA PARA DRENAGEM PLUVIAL, EM ALVENARIA DE TIJOLO DE CONCRETO, DIMENSOES INTERNAS DE 90X150X80CM (LARGXCOMPXALT), PARA REDE DE 600 MM, EXCLUSOS TAMPAO E CHAMINE.</t>
  </si>
  <si>
    <t>POCO DE VISITA PARA DRENAGEM PLUVIAL, EM TIJOLO DE CONCRETO DIMENSOES INTERNAS DE 150X150X150CM (LARGXCOMPXALT), PARA REDE DE 800 A 1000 MM, EXCLUSOS TAMPAO E CHAMINE.</t>
  </si>
  <si>
    <t>POCO DE VISITA PARA DRENAGEM PLUVIAL, EM CONCRETO ESTRUTURAL, DIMENSOES INTERNAS DE 200X200X200CM (LARGXCOMPXALT), PARA REDE DE 1000 A 1500MM, EXCLUSOS TAMPAO E CHAMINE.</t>
  </si>
  <si>
    <t>POCO DE VISITA PARA DRENAGEM PLUVIAL, EM CONCRETO ESTRUTURAL, DIMENSOES INTERNAS DE 3,28X200x200CM (LARGXCOMPXALT), PARA REDE DUPLA DE 1200 A 1500 MM, EXCLUSOS TAMPAO E CHAMINE.</t>
  </si>
  <si>
    <t>DISSIPADOR DE ENERGIA PARA TUBULAÇÃO TUBULAÇÃO DUPLA DE CONCRETO, EM CONCRETO ARMADO,  INCLUINDO BOCA, CAIXA DE DISSIPADOR E AREA DE DISSIPAÇÃO COM ENROCAMENTO DE PEDRA E CONCRETO MAGRO - TIPO PETERKA</t>
  </si>
  <si>
    <t>TOTAL POR M2</t>
  </si>
  <si>
    <t>0 a 90 dias</t>
  </si>
  <si>
    <t>90 a 120 dias</t>
  </si>
  <si>
    <t>120 a 150 dias</t>
  </si>
  <si>
    <t>150 a 180 dias</t>
  </si>
  <si>
    <t>POCO DE VISITA PARA DRENAGEM PLUVIAL, EM CONCRETO ESTRUTURAL, DIMENSOES INTERNAS DE 5,12X200x200CM (LARGXCOMPXALT), PARA REDE TRIPLA DE 1200 A 1500 MM, EXCLUSOS TAMPAO E CHAMINE.</t>
  </si>
  <si>
    <t>92210</t>
  </si>
  <si>
    <t>TUBO DE CONCRETO PARA REDES COLETORAS DE ÁGUAS PLUVIAIS, DIÂMETRO DE 400 MM, JUNTA RÍGIDA, INSTALADO EM LOCAL COM BAIXO NÍVEL DE INTERFERÊNCIAS - FORNECIMENTO E ASSENTAMENTO. AF_12/2015</t>
  </si>
  <si>
    <t>92212</t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</si>
  <si>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</si>
  <si>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800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</si>
  <si>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</si>
  <si>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TUBO DE CONCRETO PARA REDES COLETORAS DE ÁGUAS PLUVIAIS, DIÂMETRO DE 1200 MM, JUNTA RÍGIDA, INSTALADO EM LOCAL COM BAIXO NÍVEL DE INTERFERÊNCIAS - FORNECIMENTO E ASSENTAMENTO. AF_12/2015</t>
  </si>
  <si>
    <t>92214</t>
  </si>
  <si>
    <t>92216</t>
  </si>
  <si>
    <t>92816</t>
  </si>
  <si>
    <t>2.4</t>
  </si>
  <si>
    <t>2.5</t>
  </si>
  <si>
    <t>2.6</t>
  </si>
  <si>
    <t>2.7</t>
  </si>
  <si>
    <t>2.8</t>
  </si>
  <si>
    <t>2.9</t>
  </si>
  <si>
    <t>2.11</t>
  </si>
  <si>
    <t>2.12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</si>
  <si>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</si>
  <si>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</si>
  <si>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</si>
  <si>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</si>
  <si>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</si>
  <si>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</si>
  <si>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</si>
  <si>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</si>
  <si>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</si>
  <si>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COMPOSIÇÃO</t>
  </si>
  <si>
    <t>PREFEITURA MUNICIPAL DE SORRISO</t>
  </si>
  <si>
    <t>B.D.I. (%)</t>
  </si>
  <si>
    <t>Local: Distrito de Boa Esperança - Sorriso/MT</t>
  </si>
  <si>
    <t>Boletins de referência: SINAPI/ Maio 2019 -SICRO/Outubro 2018</t>
  </si>
  <si>
    <t>Data: 26/08/2019</t>
  </si>
  <si>
    <t>Preços R$</t>
  </si>
  <si>
    <t>30 dias</t>
  </si>
  <si>
    <t>60 dias</t>
  </si>
  <si>
    <t>90 dias</t>
  </si>
  <si>
    <t>120 dias</t>
  </si>
  <si>
    <t>Responsável Técnico: Silveth Xavier de Oliveira - CREA MT05377/D</t>
  </si>
  <si>
    <t xml:space="preserve">Tipo de Intervenção: Drenagem de ÀguasPluviais  </t>
  </si>
  <si>
    <t>Prazo de Execução: 120 dias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</si>
</sst>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 * #,##0.00_ ;_ * \-#,##0.00_ ;_ * &quot;-&quot;??_ ;_ @_ "/>
    <numFmt numFmtId="180" formatCode="&quot;Cr$&quot;#,##0_);\(&quot;Cr$&quot;#,##0\)"/>
    <numFmt numFmtId="181" formatCode="_(* #,##0.000_);_(* \(#,##0.000\);_(* &quot;-&quot;??_);_(@_)"/>
    <numFmt numFmtId="182" formatCode="#,##0.000"/>
    <numFmt numFmtId="183" formatCode="_(* #,##0_);_(* \(#,##0\);_(* &quot;-&quot;??_);_(@_)"/>
    <numFmt numFmtId="184" formatCode="#,##0.0000"/>
    <numFmt numFmtId="185" formatCode="0.000"/>
    <numFmt numFmtId="186" formatCode="&quot;Cr$&quot;#,##0.00_);\(&quot;Cr$&quot;#,##0.00\)"/>
    <numFmt numFmtId="187" formatCode="_(* #,##0.00000_);_(* \(#,##0.00000\);_(* &quot;-&quot;??_);_(@_)"/>
    <numFmt numFmtId="188" formatCode="00"/>
    <numFmt numFmtId="189" formatCode="#,##0.0_);\(#,##0.0\)"/>
    <numFmt numFmtId="190" formatCode="#,##0;[Red]#,##0"/>
    <numFmt numFmtId="191" formatCode="#,##0.0;[Red]#,##0.0"/>
    <numFmt numFmtId="192" formatCode="#,##0.00;[Red]#,##0.00"/>
    <numFmt numFmtId="193" formatCode="_(* #,##0.0000_);_(* \(#,##0.0000\);_(* &quot;-&quot;??_);_(@_)"/>
    <numFmt numFmtId="194" formatCode="_(* #,##0.0_);_(* \(#,##0.0\);_(* &quot;-&quot;??_);_(@_)"/>
    <numFmt numFmtId="195" formatCode="0.0"/>
    <numFmt numFmtId="196" formatCode="#,##0.00_ ;[Red]\-#,##0.00\ "/>
    <numFmt numFmtId="197" formatCode="0_ ;[Red]\-0\ "/>
    <numFmt numFmtId="198" formatCode="dd/mm/yy"/>
    <numFmt numFmtId="199" formatCode="[$-416]dddd\,\ d&quot; de &quot;mmmm&quot; de &quot;yyyy"/>
    <numFmt numFmtId="200" formatCode="0.0000"/>
    <numFmt numFmtId="201" formatCode="#,##0.00000"/>
    <numFmt numFmtId="202" formatCode="_-* #,##0.000_-;\-* #,##0.000_-;_-* &quot;-&quot;???_-;_-@_-"/>
    <numFmt numFmtId="203" formatCode="_-* #,##0.0000_-;\-* #,##0.0000_-;_-* &quot;-&quot;????_-;_-@_-"/>
    <numFmt numFmtId="204" formatCode="#,##0.0;[Red]\-#,##0.0"/>
    <numFmt numFmtId="205" formatCode="#,##0.000;[Red]\-#,##0.000"/>
    <numFmt numFmtId="206" formatCode="#,##0.0000;[Red]\-#,##0.0000"/>
    <numFmt numFmtId="207" formatCode="0.00000"/>
    <numFmt numFmtId="208" formatCode="0.0000000"/>
    <numFmt numFmtId="209" formatCode="0.000000"/>
    <numFmt numFmtId="210" formatCode="h:mm"/>
    <numFmt numFmtId="211" formatCode="0.0%"/>
    <numFmt numFmtId="212" formatCode="&quot;R$&quot;\ #,##0.00"/>
  </numFmts>
  <fonts count="54"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Gill Sans MT"/>
      <family val="2"/>
    </font>
    <font>
      <b/>
      <sz val="2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hair"/>
      <right style="medium"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double"/>
    </border>
    <border>
      <left>
        <color indexed="63"/>
      </left>
      <right style="medium"/>
      <top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double"/>
      <bottom style="double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" fillId="0" borderId="0">
      <alignment/>
      <protection/>
    </xf>
    <xf numFmtId="43" fontId="4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7" fillId="11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8" borderId="0" applyNumberFormat="0" applyBorder="0" applyAlignment="0" applyProtection="0"/>
    <xf numFmtId="0" fontId="36" fillId="27" borderId="0" applyNumberFormat="0" applyBorder="0" applyAlignment="0" applyProtection="0"/>
    <xf numFmtId="0" fontId="7" fillId="11" borderId="0" applyNumberFormat="0" applyBorder="0" applyAlignment="0" applyProtection="0"/>
    <xf numFmtId="0" fontId="36" fillId="28" borderId="0" applyNumberFormat="0" applyBorder="0" applyAlignment="0" applyProtection="0"/>
    <xf numFmtId="0" fontId="7" fillId="5" borderId="0" applyNumberFormat="0" applyBorder="0" applyAlignment="0" applyProtection="0"/>
    <xf numFmtId="0" fontId="37" fillId="29" borderId="0" applyNumberFormat="0" applyBorder="0" applyAlignment="0" applyProtection="0"/>
    <xf numFmtId="0" fontId="8" fillId="11" borderId="0" applyNumberFormat="0" applyBorder="0" applyAlignment="0" applyProtection="0"/>
    <xf numFmtId="0" fontId="38" fillId="30" borderId="1" applyNumberFormat="0" applyAlignment="0" applyProtection="0"/>
    <xf numFmtId="0" fontId="9" fillId="31" borderId="2" applyNumberFormat="0" applyAlignment="0" applyProtection="0"/>
    <xf numFmtId="0" fontId="39" fillId="32" borderId="3" applyNumberFormat="0" applyAlignment="0" applyProtection="0"/>
    <xf numFmtId="0" fontId="10" fillId="33" borderId="4" applyNumberFormat="0" applyAlignment="0" applyProtection="0"/>
    <xf numFmtId="0" fontId="40" fillId="0" borderId="5" applyNumberFormat="0" applyFill="0" applyAlignment="0" applyProtection="0"/>
    <xf numFmtId="0" fontId="11" fillId="0" borderId="6" applyNumberFormat="0" applyFill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23" borderId="0" applyNumberFormat="0" applyBorder="0" applyAlignment="0" applyProtection="0"/>
    <xf numFmtId="0" fontId="36" fillId="37" borderId="0" applyNumberFormat="0" applyBorder="0" applyAlignment="0" applyProtection="0"/>
    <xf numFmtId="0" fontId="7" fillId="25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4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1" applyNumberFormat="0" applyAlignment="0" applyProtection="0"/>
    <xf numFmtId="0" fontId="12" fillId="16" borderId="2" applyNumberFormat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13" fillId="46" borderId="0" applyNumberFormat="0" applyBorder="0" applyAlignment="0" applyProtection="0"/>
    <xf numFmtId="0" fontId="5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14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0" borderId="9" applyNumberFormat="0" applyAlignment="0" applyProtection="0"/>
    <xf numFmtId="0" fontId="15" fillId="31" borderId="10" applyNumberFormat="0" applyAlignment="0" applyProtection="0"/>
    <xf numFmtId="17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6" fillId="0" borderId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52" fillId="0" borderId="15" applyNumberFormat="0" applyFill="0" applyAlignment="0" applyProtection="0"/>
    <xf numFmtId="0" fontId="1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1" fillId="0" borderId="18" applyNumberFormat="0" applyFill="0" applyAlignment="0" applyProtection="0"/>
    <xf numFmtId="177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4" fillId="0" borderId="0" xfId="101" applyFont="1" applyBorder="1" applyAlignment="1">
      <alignment vertical="center"/>
      <protection/>
    </xf>
    <xf numFmtId="40" fontId="24" fillId="0" borderId="0" xfId="101" applyNumberFormat="1" applyFont="1" applyBorder="1" applyAlignment="1">
      <alignment vertical="center"/>
      <protection/>
    </xf>
    <xf numFmtId="0" fontId="24" fillId="0" borderId="0" xfId="101" applyFont="1" applyBorder="1" applyAlignment="1">
      <alignment horizontal="center" vertical="center"/>
      <protection/>
    </xf>
    <xf numFmtId="0" fontId="24" fillId="0" borderId="0" xfId="101" applyFont="1" applyAlignment="1">
      <alignment vertical="center"/>
      <protection/>
    </xf>
    <xf numFmtId="0" fontId="24" fillId="0" borderId="0" xfId="101" applyFont="1" applyAlignment="1">
      <alignment horizontal="center" vertical="center"/>
      <protection/>
    </xf>
    <xf numFmtId="0" fontId="24" fillId="0" borderId="0" xfId="101" applyFont="1" applyBorder="1" applyAlignment="1" quotePrefix="1">
      <alignment horizontal="center" vertical="center"/>
      <protection/>
    </xf>
    <xf numFmtId="0" fontId="24" fillId="0" borderId="0" xfId="101" applyFont="1" applyBorder="1" applyAlignment="1">
      <alignment horizontal="centerContinuous"/>
      <protection/>
    </xf>
    <xf numFmtId="0" fontId="24" fillId="0" borderId="0" xfId="109" applyFont="1" applyAlignment="1" applyProtection="1">
      <alignment/>
      <protection/>
    </xf>
    <xf numFmtId="0" fontId="24" fillId="0" borderId="0" xfId="101" applyFont="1" applyBorder="1" applyAlignment="1">
      <alignment horizontal="left"/>
      <protection/>
    </xf>
    <xf numFmtId="40" fontId="24" fillId="0" borderId="0" xfId="101" applyNumberFormat="1" applyFont="1" applyBorder="1" applyAlignment="1">
      <alignment horizontal="centerContinuous"/>
      <protection/>
    </xf>
    <xf numFmtId="177" fontId="24" fillId="0" borderId="0" xfId="148" applyFont="1" applyBorder="1" applyAlignment="1">
      <alignment horizontal="left"/>
    </xf>
    <xf numFmtId="177" fontId="24" fillId="31" borderId="0" xfId="148" applyFont="1" applyFill="1" applyBorder="1" applyAlignment="1">
      <alignment horizontal="right"/>
    </xf>
    <xf numFmtId="177" fontId="24" fillId="0" borderId="0" xfId="148" applyFont="1" applyBorder="1" applyAlignment="1">
      <alignment horizontal="centerContinuous"/>
    </xf>
    <xf numFmtId="40" fontId="24" fillId="0" borderId="0" xfId="101" applyNumberFormat="1" applyFont="1" applyBorder="1" applyAlignment="1">
      <alignment/>
      <protection/>
    </xf>
    <xf numFmtId="177" fontId="24" fillId="0" borderId="0" xfId="148" applyFont="1" applyBorder="1" applyAlignment="1">
      <alignment/>
    </xf>
    <xf numFmtId="177" fontId="24" fillId="0" borderId="0" xfId="101" applyNumberFormat="1" applyFont="1" applyBorder="1" applyAlignment="1">
      <alignment vertical="center"/>
      <protection/>
    </xf>
    <xf numFmtId="40" fontId="24" fillId="0" borderId="19" xfId="124" applyFont="1" applyFill="1" applyBorder="1" applyAlignment="1">
      <alignment horizontal="right" vertical="center"/>
    </xf>
    <xf numFmtId="40" fontId="24" fillId="0" borderId="0" xfId="101" applyNumberFormat="1" applyFont="1" applyAlignment="1">
      <alignment vertical="center"/>
      <protection/>
    </xf>
    <xf numFmtId="0" fontId="24" fillId="0" borderId="0" xfId="101" applyFont="1" applyBorder="1" applyAlignment="1">
      <alignment horizontal="centerContinuous" vertical="center"/>
      <protection/>
    </xf>
    <xf numFmtId="0" fontId="3" fillId="31" borderId="0" xfId="101" applyFont="1" applyFill="1" applyBorder="1" applyAlignment="1">
      <alignment horizontal="center" vertical="center"/>
      <protection/>
    </xf>
    <xf numFmtId="10" fontId="24" fillId="31" borderId="0" xfId="101" applyNumberFormat="1" applyFont="1" applyFill="1" applyBorder="1" applyAlignment="1">
      <alignment horizontal="center" vertical="center"/>
      <protection/>
    </xf>
    <xf numFmtId="10" fontId="24" fillId="0" borderId="0" xfId="117" applyNumberFormat="1" applyFont="1" applyAlignment="1">
      <alignment vertical="center"/>
    </xf>
    <xf numFmtId="10" fontId="24" fillId="0" borderId="0" xfId="117" applyNumberFormat="1" applyFont="1" applyBorder="1" applyAlignment="1">
      <alignment vertical="center"/>
    </xf>
    <xf numFmtId="10" fontId="24" fillId="0" borderId="19" xfId="117" applyNumberFormat="1" applyFont="1" applyFill="1" applyBorder="1" applyAlignment="1">
      <alignment horizontal="right" vertical="center"/>
    </xf>
    <xf numFmtId="0" fontId="23" fillId="31" borderId="20" xfId="101" applyFont="1" applyFill="1" applyBorder="1" applyAlignment="1">
      <alignment vertical="center"/>
      <protection/>
    </xf>
    <xf numFmtId="40" fontId="24" fillId="0" borderId="21" xfId="124" applyFont="1" applyFill="1" applyBorder="1" applyAlignment="1">
      <alignment horizontal="right" vertical="center"/>
    </xf>
    <xf numFmtId="40" fontId="24" fillId="0" borderId="21" xfId="124" applyNumberFormat="1" applyFont="1" applyFill="1" applyBorder="1" applyAlignment="1">
      <alignment horizontal="right" vertical="center"/>
    </xf>
    <xf numFmtId="1" fontId="24" fillId="0" borderId="22" xfId="0" applyNumberFormat="1" applyFont="1" applyFill="1" applyBorder="1" applyAlignment="1">
      <alignment horizontal="center" vertical="center"/>
    </xf>
    <xf numFmtId="38" fontId="24" fillId="0" borderId="21" xfId="101" applyNumberFormat="1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vertical="center" wrapText="1"/>
    </xf>
    <xf numFmtId="40" fontId="24" fillId="0" borderId="21" xfId="101" applyNumberFormat="1" applyFont="1" applyFill="1" applyBorder="1" applyAlignment="1">
      <alignment horizontal="center" vertical="center"/>
      <protection/>
    </xf>
    <xf numFmtId="49" fontId="24" fillId="0" borderId="22" xfId="114" applyFont="1" applyFill="1" applyBorder="1" applyAlignment="1">
      <alignment horizontal="center" vertical="center"/>
      <protection/>
    </xf>
    <xf numFmtId="40" fontId="24" fillId="0" borderId="21" xfId="101" applyNumberFormat="1" applyFont="1" applyFill="1" applyBorder="1" applyAlignment="1">
      <alignment horizontal="justify" vertical="center" wrapText="1"/>
      <protection/>
    </xf>
    <xf numFmtId="49" fontId="24" fillId="0" borderId="22" xfId="114" applyFont="1" applyFill="1" applyBorder="1" applyAlignment="1">
      <alignment horizontal="center"/>
      <protection/>
    </xf>
    <xf numFmtId="40" fontId="24" fillId="0" borderId="21" xfId="101" applyNumberFormat="1" applyFont="1" applyFill="1" applyBorder="1" applyAlignment="1">
      <alignment horizontal="center"/>
      <protection/>
    </xf>
    <xf numFmtId="0" fontId="24" fillId="0" borderId="21" xfId="101" applyFont="1" applyFill="1" applyBorder="1" applyAlignment="1">
      <alignment vertical="center" wrapText="1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vertical="center"/>
      <protection/>
    </xf>
    <xf numFmtId="10" fontId="24" fillId="0" borderId="23" xfId="117" applyNumberFormat="1" applyFont="1" applyBorder="1" applyAlignment="1">
      <alignment vertical="center"/>
    </xf>
    <xf numFmtId="0" fontId="3" fillId="0" borderId="0" xfId="101" applyFont="1" applyBorder="1" applyAlignment="1">
      <alignment vertical="center"/>
      <protection/>
    </xf>
    <xf numFmtId="0" fontId="3" fillId="0" borderId="23" xfId="101" applyFont="1" applyBorder="1" applyAlignment="1">
      <alignment vertical="center"/>
      <protection/>
    </xf>
    <xf numFmtId="0" fontId="3" fillId="31" borderId="24" xfId="101" applyFont="1" applyFill="1" applyBorder="1" applyAlignment="1">
      <alignment horizontal="center" vertical="center"/>
      <protection/>
    </xf>
    <xf numFmtId="0" fontId="3" fillId="31" borderId="25" xfId="101" applyFont="1" applyFill="1" applyBorder="1" applyAlignment="1">
      <alignment horizontal="center" vertical="center"/>
      <protection/>
    </xf>
    <xf numFmtId="0" fontId="3" fillId="15" borderId="22" xfId="101" applyFont="1" applyFill="1" applyBorder="1" applyAlignment="1">
      <alignment horizontal="center" vertical="center"/>
      <protection/>
    </xf>
    <xf numFmtId="0" fontId="3" fillId="15" borderId="21" xfId="101" applyFont="1" applyFill="1" applyBorder="1" applyAlignment="1">
      <alignment horizontal="center" vertical="center"/>
      <protection/>
    </xf>
    <xf numFmtId="0" fontId="3" fillId="15" borderId="21" xfId="101" applyFont="1" applyFill="1" applyBorder="1" applyAlignment="1">
      <alignment vertical="center"/>
      <protection/>
    </xf>
    <xf numFmtId="0" fontId="24" fillId="31" borderId="26" xfId="101" applyFont="1" applyFill="1" applyBorder="1" applyAlignment="1">
      <alignment horizontal="center" vertical="center"/>
      <protection/>
    </xf>
    <xf numFmtId="0" fontId="24" fillId="31" borderId="19" xfId="101" applyFont="1" applyFill="1" applyBorder="1" applyAlignment="1">
      <alignment horizontal="center" vertical="center"/>
      <protection/>
    </xf>
    <xf numFmtId="0" fontId="24" fillId="31" borderId="19" xfId="101" applyFont="1" applyFill="1" applyBorder="1" applyAlignment="1">
      <alignment vertical="center"/>
      <protection/>
    </xf>
    <xf numFmtId="0" fontId="3" fillId="15" borderId="21" xfId="103" applyFont="1" applyFill="1" applyBorder="1" applyAlignment="1">
      <alignment horizontal="center" vertical="center"/>
      <protection/>
    </xf>
    <xf numFmtId="0" fontId="3" fillId="15" borderId="21" xfId="103" applyFont="1" applyFill="1" applyBorder="1" applyAlignment="1">
      <alignment vertical="center"/>
      <protection/>
    </xf>
    <xf numFmtId="212" fontId="3" fillId="15" borderId="21" xfId="101" applyNumberFormat="1" applyFont="1" applyFill="1" applyBorder="1" applyAlignment="1">
      <alignment horizontal="center" vertical="center"/>
      <protection/>
    </xf>
    <xf numFmtId="212" fontId="24" fillId="0" borderId="0" xfId="101" applyNumberFormat="1" applyFont="1" applyBorder="1" applyAlignment="1">
      <alignment horizontal="center" vertical="center"/>
      <protection/>
    </xf>
    <xf numFmtId="212" fontId="24" fillId="0" borderId="0" xfId="101" applyNumberFormat="1" applyFont="1" applyAlignment="1">
      <alignment vertical="center"/>
      <protection/>
    </xf>
    <xf numFmtId="212" fontId="24" fillId="0" borderId="0" xfId="101" applyNumberFormat="1" applyFont="1" applyAlignment="1">
      <alignment horizontal="center" vertical="center"/>
      <protection/>
    </xf>
    <xf numFmtId="212" fontId="24" fillId="0" borderId="27" xfId="101" applyNumberFormat="1" applyFont="1" applyBorder="1" applyAlignment="1">
      <alignment horizontal="center" vertical="center"/>
      <protection/>
    </xf>
    <xf numFmtId="212" fontId="24" fillId="0" borderId="28" xfId="101" applyNumberFormat="1" applyFont="1" applyBorder="1" applyAlignment="1">
      <alignment horizontal="center" vertical="center"/>
      <protection/>
    </xf>
    <xf numFmtId="212" fontId="3" fillId="15" borderId="29" xfId="101" applyNumberFormat="1" applyFont="1" applyFill="1" applyBorder="1" applyAlignment="1">
      <alignment horizontal="center" vertical="center" wrapText="1"/>
      <protection/>
    </xf>
    <xf numFmtId="212" fontId="3" fillId="15" borderId="29" xfId="97" applyNumberFormat="1" applyFont="1" applyFill="1" applyBorder="1" applyAlignment="1">
      <alignment horizontal="right" vertical="center"/>
    </xf>
    <xf numFmtId="212" fontId="24" fillId="0" borderId="30" xfId="101" applyNumberFormat="1" applyFont="1" applyFill="1" applyBorder="1" applyAlignment="1">
      <alignment horizontal="right" vertical="center"/>
      <protection/>
    </xf>
    <xf numFmtId="212" fontId="3" fillId="15" borderId="29" xfId="101" applyNumberFormat="1" applyFont="1" applyFill="1" applyBorder="1" applyAlignment="1">
      <alignment horizontal="center" vertical="center"/>
      <protection/>
    </xf>
    <xf numFmtId="212" fontId="24" fillId="0" borderId="0" xfId="124" applyNumberFormat="1" applyFont="1" applyAlignment="1">
      <alignment vertical="center"/>
    </xf>
    <xf numFmtId="212" fontId="24" fillId="49" borderId="19" xfId="101" applyNumberFormat="1" applyFont="1" applyFill="1" applyBorder="1" applyAlignment="1">
      <alignment horizontal="center" vertical="top"/>
      <protection/>
    </xf>
    <xf numFmtId="44" fontId="24" fillId="31" borderId="21" xfId="97" applyFont="1" applyFill="1" applyBorder="1" applyAlignment="1">
      <alignment horizontal="center" vertical="center"/>
    </xf>
    <xf numFmtId="0" fontId="24" fillId="0" borderId="0" xfId="113" applyFont="1" applyFill="1">
      <alignment/>
      <protection/>
    </xf>
    <xf numFmtId="0" fontId="3" fillId="49" borderId="0" xfId="112" applyFont="1" applyFill="1" applyBorder="1" applyAlignment="1">
      <alignment vertical="center" wrapText="1"/>
      <protection/>
    </xf>
    <xf numFmtId="49" fontId="24" fillId="49" borderId="0" xfId="112" applyNumberFormat="1" applyFont="1" applyFill="1" applyBorder="1" applyAlignment="1">
      <alignment horizontal="center"/>
      <protection/>
    </xf>
    <xf numFmtId="0" fontId="3" fillId="49" borderId="27" xfId="112" applyFont="1" applyFill="1" applyBorder="1" applyAlignment="1">
      <alignment horizontal="center" vertical="center"/>
      <protection/>
    </xf>
    <xf numFmtId="49" fontId="3" fillId="0" borderId="0" xfId="112" applyNumberFormat="1" applyFont="1" applyFill="1" applyBorder="1" applyAlignment="1">
      <alignment horizontal="left"/>
      <protection/>
    </xf>
    <xf numFmtId="0" fontId="3" fillId="0" borderId="0" xfId="112" applyFont="1" applyFill="1" applyBorder="1" applyAlignment="1">
      <alignment horizontal="left"/>
      <protection/>
    </xf>
    <xf numFmtId="177" fontId="3" fillId="0" borderId="31" xfId="130" applyFont="1" applyFill="1" applyBorder="1" applyAlignment="1">
      <alignment horizontal="center" wrapText="1"/>
    </xf>
    <xf numFmtId="177" fontId="3" fillId="0" borderId="32" xfId="130" applyFont="1" applyFill="1" applyBorder="1" applyAlignment="1">
      <alignment horizontal="center" vertical="top" wrapText="1"/>
    </xf>
    <xf numFmtId="4" fontId="3" fillId="0" borderId="33" xfId="113" applyNumberFormat="1" applyFont="1" applyFill="1" applyBorder="1" applyAlignment="1">
      <alignment horizontal="center" vertical="center"/>
      <protection/>
    </xf>
    <xf numFmtId="4" fontId="3" fillId="0" borderId="34" xfId="113" applyNumberFormat="1" applyFont="1" applyFill="1" applyBorder="1" applyAlignment="1">
      <alignment horizontal="center" vertical="center"/>
      <protection/>
    </xf>
    <xf numFmtId="4" fontId="3" fillId="0" borderId="35" xfId="113" applyNumberFormat="1" applyFont="1" applyFill="1" applyBorder="1" applyAlignment="1">
      <alignment horizontal="center" vertical="center"/>
      <protection/>
    </xf>
    <xf numFmtId="49" fontId="3" fillId="0" borderId="36" xfId="113" applyNumberFormat="1" applyFont="1" applyFill="1" applyBorder="1" applyAlignment="1">
      <alignment horizontal="center" vertical="center"/>
      <protection/>
    </xf>
    <xf numFmtId="0" fontId="3" fillId="0" borderId="37" xfId="113" applyFont="1" applyFill="1" applyBorder="1" applyAlignment="1">
      <alignment horizontal="center" vertical="center" wrapText="1"/>
      <protection/>
    </xf>
    <xf numFmtId="0" fontId="3" fillId="0" borderId="38" xfId="113" applyFont="1" applyFill="1" applyBorder="1" applyAlignment="1">
      <alignment horizontal="center" vertical="center" wrapText="1"/>
      <protection/>
    </xf>
    <xf numFmtId="177" fontId="3" fillId="0" borderId="31" xfId="130" applyFont="1" applyFill="1" applyBorder="1" applyAlignment="1">
      <alignment horizontal="center" vertical="top" wrapText="1"/>
    </xf>
    <xf numFmtId="4" fontId="3" fillId="50" borderId="39" xfId="113" applyNumberFormat="1" applyFont="1" applyFill="1" applyBorder="1" applyAlignment="1">
      <alignment horizontal="center" vertical="center"/>
      <protection/>
    </xf>
    <xf numFmtId="4" fontId="3" fillId="0" borderId="40" xfId="113" applyNumberFormat="1" applyFont="1" applyFill="1" applyBorder="1" applyAlignment="1">
      <alignment horizontal="center" vertical="center"/>
      <protection/>
    </xf>
    <xf numFmtId="4" fontId="3" fillId="0" borderId="41" xfId="113" applyNumberFormat="1" applyFont="1" applyFill="1" applyBorder="1" applyAlignment="1">
      <alignment horizontal="center" vertical="center"/>
      <protection/>
    </xf>
    <xf numFmtId="49" fontId="24" fillId="0" borderId="36" xfId="113" applyNumberFormat="1" applyFont="1" applyFill="1" applyBorder="1" applyAlignment="1">
      <alignment horizontal="center" vertical="center"/>
      <protection/>
    </xf>
    <xf numFmtId="0" fontId="24" fillId="0" borderId="37" xfId="113" applyFont="1" applyFill="1" applyBorder="1" applyAlignment="1">
      <alignment horizontal="left" vertical="center" wrapText="1"/>
      <protection/>
    </xf>
    <xf numFmtId="0" fontId="24" fillId="0" borderId="38" xfId="113" applyFont="1" applyFill="1" applyBorder="1" applyAlignment="1">
      <alignment horizontal="left" vertical="center" wrapText="1"/>
      <protection/>
    </xf>
    <xf numFmtId="177" fontId="24" fillId="0" borderId="31" xfId="130" applyFont="1" applyFill="1" applyBorder="1" applyAlignment="1">
      <alignment vertical="center" wrapText="1"/>
    </xf>
    <xf numFmtId="177" fontId="24" fillId="0" borderId="40" xfId="130" applyNumberFormat="1" applyFont="1" applyFill="1" applyBorder="1" applyAlignment="1">
      <alignment horizontal="right" vertical="center"/>
    </xf>
    <xf numFmtId="177" fontId="24" fillId="0" borderId="41" xfId="130" applyNumberFormat="1" applyFont="1" applyFill="1" applyBorder="1" applyAlignment="1">
      <alignment horizontal="right" vertical="center"/>
    </xf>
    <xf numFmtId="177" fontId="24" fillId="0" borderId="25" xfId="113" applyNumberFormat="1" applyFont="1" applyFill="1" applyBorder="1" applyAlignment="1">
      <alignment vertical="center" wrapText="1"/>
      <protection/>
    </xf>
    <xf numFmtId="10" fontId="24" fillId="0" borderId="42" xfId="131" applyNumberFormat="1" applyFont="1" applyFill="1" applyBorder="1" applyAlignment="1">
      <alignment horizontal="center" vertical="center"/>
    </xf>
    <xf numFmtId="177" fontId="24" fillId="0" borderId="43" xfId="130" applyFont="1" applyFill="1" applyBorder="1" applyAlignment="1">
      <alignment vertical="center"/>
    </xf>
    <xf numFmtId="177" fontId="24" fillId="0" borderId="44" xfId="130" applyFont="1" applyFill="1" applyBorder="1" applyAlignment="1">
      <alignment vertical="center"/>
    </xf>
    <xf numFmtId="177" fontId="24" fillId="0" borderId="32" xfId="113" applyNumberFormat="1" applyFont="1" applyFill="1" applyBorder="1" applyAlignment="1">
      <alignment vertical="center" wrapText="1"/>
      <protection/>
    </xf>
    <xf numFmtId="10" fontId="24" fillId="0" borderId="45" xfId="131" applyNumberFormat="1" applyFont="1" applyFill="1" applyBorder="1" applyAlignment="1">
      <alignment horizontal="center" vertical="center"/>
    </xf>
    <xf numFmtId="177" fontId="24" fillId="0" borderId="46" xfId="130" applyFont="1" applyFill="1" applyBorder="1" applyAlignment="1">
      <alignment horizontal="right" vertical="center"/>
    </xf>
    <xf numFmtId="177" fontId="24" fillId="0" borderId="46" xfId="130" applyFont="1" applyFill="1" applyBorder="1" applyAlignment="1">
      <alignment vertical="center"/>
    </xf>
    <xf numFmtId="177" fontId="24" fillId="0" borderId="47" xfId="130" applyFont="1" applyFill="1" applyBorder="1" applyAlignment="1">
      <alignment vertical="center"/>
    </xf>
    <xf numFmtId="49" fontId="24" fillId="0" borderId="48" xfId="113" applyNumberFormat="1" applyFont="1" applyFill="1" applyBorder="1" applyAlignment="1">
      <alignment horizontal="left"/>
      <protection/>
    </xf>
    <xf numFmtId="49" fontId="24" fillId="0" borderId="49" xfId="113" applyNumberFormat="1" applyFont="1" applyFill="1" applyBorder="1" applyAlignment="1">
      <alignment horizontal="left"/>
      <protection/>
    </xf>
    <xf numFmtId="177" fontId="24" fillId="0" borderId="49" xfId="130" applyFont="1" applyFill="1" applyBorder="1" applyAlignment="1">
      <alignment wrapText="1"/>
    </xf>
    <xf numFmtId="10" fontId="24" fillId="0" borderId="49" xfId="131" applyNumberFormat="1" applyFont="1" applyFill="1" applyBorder="1" applyAlignment="1">
      <alignment horizontal="center"/>
    </xf>
    <xf numFmtId="177" fontId="24" fillId="0" borderId="49" xfId="130" applyFont="1" applyFill="1" applyBorder="1" applyAlignment="1">
      <alignment horizontal="right"/>
    </xf>
    <xf numFmtId="177" fontId="24" fillId="0" borderId="49" xfId="130" applyFont="1" applyFill="1" applyBorder="1" applyAlignment="1">
      <alignment/>
    </xf>
    <xf numFmtId="4" fontId="3" fillId="0" borderId="39" xfId="113" applyNumberFormat="1" applyFont="1" applyFill="1" applyBorder="1" applyAlignment="1">
      <alignment horizontal="center" vertical="center"/>
      <protection/>
    </xf>
    <xf numFmtId="10" fontId="24" fillId="0" borderId="39" xfId="118" applyNumberFormat="1" applyFont="1" applyFill="1" applyBorder="1" applyAlignment="1">
      <alignment horizontal="center" vertical="center"/>
    </xf>
    <xf numFmtId="177" fontId="24" fillId="0" borderId="25" xfId="130" applyFont="1" applyFill="1" applyBorder="1" applyAlignment="1">
      <alignment vertical="center" wrapText="1"/>
    </xf>
    <xf numFmtId="197" fontId="24" fillId="0" borderId="36" xfId="113" applyNumberFormat="1" applyFont="1" applyFill="1" applyBorder="1" applyAlignment="1">
      <alignment horizontal="center" vertical="center"/>
      <protection/>
    </xf>
    <xf numFmtId="49" fontId="24" fillId="0" borderId="0" xfId="113" applyNumberFormat="1" applyFont="1" applyFill="1" applyBorder="1" applyAlignment="1">
      <alignment horizontal="center"/>
      <protection/>
    </xf>
    <xf numFmtId="0" fontId="24" fillId="0" borderId="0" xfId="113" applyFont="1" applyFill="1" applyBorder="1" applyAlignment="1">
      <alignment wrapText="1"/>
      <protection/>
    </xf>
    <xf numFmtId="0" fontId="24" fillId="0" borderId="0" xfId="113" applyFont="1" applyFill="1" applyBorder="1" applyAlignment="1">
      <alignment horizontal="center"/>
      <protection/>
    </xf>
    <xf numFmtId="182" fontId="24" fillId="0" borderId="0" xfId="113" applyNumberFormat="1" applyFont="1" applyFill="1" applyBorder="1" applyAlignment="1">
      <alignment/>
      <protection/>
    </xf>
    <xf numFmtId="4" fontId="24" fillId="0" borderId="0" xfId="113" applyNumberFormat="1" applyFont="1" applyFill="1" applyBorder="1" applyAlignment="1">
      <alignment horizontal="right"/>
      <protection/>
    </xf>
    <xf numFmtId="4" fontId="24" fillId="0" borderId="0" xfId="113" applyNumberFormat="1" applyFont="1" applyFill="1" applyBorder="1" applyAlignment="1">
      <alignment/>
      <protection/>
    </xf>
    <xf numFmtId="4" fontId="24" fillId="0" borderId="27" xfId="113" applyNumberFormat="1" applyFont="1" applyFill="1" applyBorder="1" applyAlignment="1">
      <alignment/>
      <protection/>
    </xf>
    <xf numFmtId="49" fontId="3" fillId="0" borderId="50" xfId="113" applyNumberFormat="1" applyFont="1" applyFill="1" applyBorder="1" applyAlignment="1">
      <alignment horizontal="left"/>
      <protection/>
    </xf>
    <xf numFmtId="49" fontId="24" fillId="0" borderId="51" xfId="113" applyNumberFormat="1" applyFont="1" applyFill="1" applyBorder="1" applyAlignment="1">
      <alignment horizontal="center"/>
      <protection/>
    </xf>
    <xf numFmtId="0" fontId="24" fillId="0" borderId="51" xfId="113" applyFont="1" applyFill="1" applyBorder="1" applyAlignment="1">
      <alignment wrapText="1"/>
      <protection/>
    </xf>
    <xf numFmtId="0" fontId="24" fillId="0" borderId="51" xfId="113" applyFont="1" applyFill="1" applyBorder="1" applyAlignment="1">
      <alignment horizontal="center"/>
      <protection/>
    </xf>
    <xf numFmtId="182" fontId="24" fillId="0" borderId="51" xfId="113" applyNumberFormat="1" applyFont="1" applyFill="1" applyBorder="1" applyAlignment="1">
      <alignment/>
      <protection/>
    </xf>
    <xf numFmtId="4" fontId="24" fillId="0" borderId="51" xfId="113" applyNumberFormat="1" applyFont="1" applyFill="1" applyBorder="1" applyAlignment="1">
      <alignment/>
      <protection/>
    </xf>
    <xf numFmtId="4" fontId="24" fillId="0" borderId="52" xfId="113" applyNumberFormat="1" applyFont="1" applyFill="1" applyBorder="1" applyAlignment="1">
      <alignment/>
      <protection/>
    </xf>
    <xf numFmtId="49" fontId="3" fillId="0" borderId="36" xfId="113" applyNumberFormat="1" applyFont="1" applyFill="1" applyBorder="1" applyAlignment="1">
      <alignment horizontal="left"/>
      <protection/>
    </xf>
    <xf numFmtId="49" fontId="3" fillId="0" borderId="0" xfId="113" applyNumberFormat="1" applyFont="1" applyFill="1" applyBorder="1" applyAlignment="1">
      <alignment horizontal="left"/>
      <protection/>
    </xf>
    <xf numFmtId="49" fontId="24" fillId="0" borderId="53" xfId="113" applyNumberFormat="1" applyFont="1" applyFill="1" applyBorder="1" applyAlignment="1">
      <alignment horizontal="center"/>
      <protection/>
    </xf>
    <xf numFmtId="49" fontId="24" fillId="0" borderId="54" xfId="113" applyNumberFormat="1" applyFont="1" applyFill="1" applyBorder="1" applyAlignment="1">
      <alignment horizontal="center"/>
      <protection/>
    </xf>
    <xf numFmtId="0" fontId="24" fillId="0" borderId="54" xfId="113" applyFont="1" applyFill="1" applyBorder="1" applyAlignment="1">
      <alignment wrapText="1"/>
      <protection/>
    </xf>
    <xf numFmtId="0" fontId="24" fillId="0" borderId="54" xfId="113" applyFont="1" applyFill="1" applyBorder="1" applyAlignment="1">
      <alignment horizontal="center"/>
      <protection/>
    </xf>
    <xf numFmtId="182" fontId="24" fillId="0" borderId="54" xfId="113" applyNumberFormat="1" applyFont="1" applyFill="1" applyBorder="1" applyAlignment="1">
      <alignment/>
      <protection/>
    </xf>
    <xf numFmtId="4" fontId="24" fillId="0" borderId="54" xfId="113" applyNumberFormat="1" applyFont="1" applyFill="1" applyBorder="1" applyAlignment="1">
      <alignment/>
      <protection/>
    </xf>
    <xf numFmtId="4" fontId="24" fillId="0" borderId="55" xfId="113" applyNumberFormat="1" applyFont="1" applyFill="1" applyBorder="1" applyAlignment="1">
      <alignment/>
      <protection/>
    </xf>
    <xf numFmtId="0" fontId="3" fillId="49" borderId="0" xfId="112" applyFont="1" applyFill="1" applyBorder="1" applyAlignment="1">
      <alignment horizontal="left" vertical="center"/>
      <protection/>
    </xf>
    <xf numFmtId="10" fontId="24" fillId="24" borderId="39" xfId="118" applyNumberFormat="1" applyFont="1" applyFill="1" applyBorder="1" applyAlignment="1">
      <alignment horizontal="center" vertical="center"/>
    </xf>
    <xf numFmtId="4" fontId="3" fillId="24" borderId="39" xfId="113" applyNumberFormat="1" applyFont="1" applyFill="1" applyBorder="1" applyAlignment="1">
      <alignment horizontal="center" vertical="center"/>
      <protection/>
    </xf>
    <xf numFmtId="4" fontId="3" fillId="24" borderId="40" xfId="113" applyNumberFormat="1" applyFont="1" applyFill="1" applyBorder="1" applyAlignment="1">
      <alignment horizontal="center" vertical="center"/>
      <protection/>
    </xf>
    <xf numFmtId="177" fontId="24" fillId="24" borderId="40" xfId="130" applyNumberFormat="1" applyFont="1" applyFill="1" applyBorder="1" applyAlignment="1">
      <alignment horizontal="right" vertical="center"/>
    </xf>
    <xf numFmtId="4" fontId="3" fillId="24" borderId="41" xfId="113" applyNumberFormat="1" applyFont="1" applyFill="1" applyBorder="1" applyAlignment="1">
      <alignment horizontal="center" vertical="center"/>
      <protection/>
    </xf>
    <xf numFmtId="177" fontId="24" fillId="24" borderId="41" xfId="130" applyNumberFormat="1" applyFont="1" applyFill="1" applyBorder="1" applyAlignment="1">
      <alignment horizontal="right" vertical="center"/>
    </xf>
    <xf numFmtId="4" fontId="24" fillId="0" borderId="0" xfId="101" applyNumberFormat="1" applyFont="1" applyBorder="1" applyAlignment="1">
      <alignment horizontal="left"/>
      <protection/>
    </xf>
    <xf numFmtId="0" fontId="24" fillId="0" borderId="0" xfId="113" applyFont="1" applyFill="1" applyBorder="1">
      <alignment/>
      <protection/>
    </xf>
    <xf numFmtId="4" fontId="24" fillId="0" borderId="51" xfId="113" applyNumberFormat="1" applyFont="1" applyFill="1" applyBorder="1" applyAlignment="1">
      <alignment horizontal="right"/>
      <protection/>
    </xf>
    <xf numFmtId="49" fontId="3" fillId="0" borderId="51" xfId="113" applyNumberFormat="1" applyFont="1" applyFill="1" applyBorder="1" applyAlignment="1">
      <alignment horizontal="left"/>
      <protection/>
    </xf>
    <xf numFmtId="4" fontId="24" fillId="0" borderId="54" xfId="113" applyNumberFormat="1" applyFont="1" applyFill="1" applyBorder="1" applyAlignment="1">
      <alignment horizontal="right"/>
      <protection/>
    </xf>
    <xf numFmtId="0" fontId="3" fillId="31" borderId="0" xfId="101" applyFont="1" applyFill="1" applyBorder="1" applyAlignment="1">
      <alignment vertical="center"/>
      <protection/>
    </xf>
    <xf numFmtId="0" fontId="22" fillId="31" borderId="0" xfId="101" applyFont="1" applyFill="1" applyBorder="1" applyAlignment="1">
      <alignment vertical="center"/>
      <protection/>
    </xf>
    <xf numFmtId="0" fontId="3" fillId="49" borderId="36" xfId="112" applyFont="1" applyFill="1" applyBorder="1" applyAlignment="1">
      <alignment vertical="center" wrapText="1"/>
      <protection/>
    </xf>
    <xf numFmtId="49" fontId="24" fillId="49" borderId="36" xfId="112" applyNumberFormat="1" applyFont="1" applyFill="1" applyBorder="1" applyAlignment="1">
      <alignment horizontal="center"/>
      <protection/>
    </xf>
    <xf numFmtId="49" fontId="3" fillId="0" borderId="36" xfId="112" applyNumberFormat="1" applyFont="1" applyFill="1" applyBorder="1" applyAlignment="1">
      <alignment horizontal="left"/>
      <protection/>
    </xf>
    <xf numFmtId="177" fontId="24" fillId="0" borderId="56" xfId="130" applyFont="1" applyFill="1" applyBorder="1" applyAlignment="1">
      <alignment/>
    </xf>
    <xf numFmtId="0" fontId="3" fillId="0" borderId="0" xfId="113" applyFont="1" applyFill="1" applyBorder="1" applyAlignment="1">
      <alignment horizontal="center" vertical="center" wrapText="1"/>
      <protection/>
    </xf>
    <xf numFmtId="0" fontId="24" fillId="0" borderId="0" xfId="113" applyFont="1" applyFill="1" applyBorder="1" applyAlignment="1">
      <alignment horizontal="left" vertical="center" wrapText="1"/>
      <protection/>
    </xf>
    <xf numFmtId="0" fontId="23" fillId="31" borderId="57" xfId="101" applyFont="1" applyFill="1" applyBorder="1" applyAlignment="1">
      <alignment horizontal="center" vertical="center"/>
      <protection/>
    </xf>
    <xf numFmtId="0" fontId="23" fillId="31" borderId="58" xfId="101" applyFont="1" applyFill="1" applyBorder="1" applyAlignment="1">
      <alignment horizontal="center" vertical="center"/>
      <protection/>
    </xf>
    <xf numFmtId="0" fontId="23" fillId="31" borderId="59" xfId="101" applyFont="1" applyFill="1" applyBorder="1" applyAlignment="1">
      <alignment horizontal="center" vertical="center"/>
      <protection/>
    </xf>
    <xf numFmtId="0" fontId="24" fillId="0" borderId="36" xfId="101" applyFont="1" applyBorder="1" applyAlignment="1">
      <alignment horizontal="center" vertical="center"/>
      <protection/>
    </xf>
    <xf numFmtId="0" fontId="24" fillId="0" borderId="0" xfId="101" applyFont="1" applyBorder="1" applyAlignment="1">
      <alignment horizontal="center" vertical="center"/>
      <protection/>
    </xf>
    <xf numFmtId="0" fontId="24" fillId="0" borderId="60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40" fontId="3" fillId="24" borderId="22" xfId="101" applyNumberFormat="1" applyFont="1" applyFill="1" applyBorder="1" applyAlignment="1">
      <alignment horizontal="right" vertical="center"/>
      <protection/>
    </xf>
    <xf numFmtId="40" fontId="3" fillId="24" borderId="21" xfId="101" applyNumberFormat="1" applyFont="1" applyFill="1" applyBorder="1" applyAlignment="1">
      <alignment horizontal="right" vertical="center"/>
      <protection/>
    </xf>
    <xf numFmtId="40" fontId="3" fillId="24" borderId="61" xfId="101" applyNumberFormat="1" applyFont="1" applyFill="1" applyBorder="1" applyAlignment="1">
      <alignment horizontal="right" vertical="center"/>
      <protection/>
    </xf>
    <xf numFmtId="40" fontId="3" fillId="24" borderId="62" xfId="101" applyNumberFormat="1" applyFont="1" applyFill="1" applyBorder="1" applyAlignment="1">
      <alignment horizontal="right" vertical="center"/>
      <protection/>
    </xf>
    <xf numFmtId="212" fontId="3" fillId="24" borderId="29" xfId="101" applyNumberFormat="1" applyFont="1" applyFill="1" applyBorder="1" applyAlignment="1">
      <alignment horizontal="center" vertical="center"/>
      <protection/>
    </xf>
    <xf numFmtId="212" fontId="3" fillId="24" borderId="63" xfId="101" applyNumberFormat="1" applyFont="1" applyFill="1" applyBorder="1" applyAlignment="1">
      <alignment horizontal="center" vertical="center"/>
      <protection/>
    </xf>
    <xf numFmtId="0" fontId="3" fillId="31" borderId="25" xfId="101" applyFont="1" applyFill="1" applyBorder="1" applyAlignment="1">
      <alignment horizontal="center" vertical="center"/>
      <protection/>
    </xf>
    <xf numFmtId="0" fontId="3" fillId="31" borderId="64" xfId="101" applyFont="1" applyFill="1" applyBorder="1" applyAlignment="1">
      <alignment horizontal="center" vertical="center"/>
      <protection/>
    </xf>
    <xf numFmtId="40" fontId="24" fillId="0" borderId="37" xfId="113" applyNumberFormat="1" applyFont="1" applyFill="1" applyBorder="1" applyAlignment="1">
      <alignment horizontal="left" vertical="center" wrapText="1"/>
      <protection/>
    </xf>
    <xf numFmtId="40" fontId="24" fillId="0" borderId="0" xfId="113" applyNumberFormat="1" applyFont="1" applyFill="1" applyBorder="1" applyAlignment="1">
      <alignment horizontal="left" vertical="center" wrapText="1"/>
      <protection/>
    </xf>
    <xf numFmtId="40" fontId="24" fillId="0" borderId="38" xfId="113" applyNumberFormat="1" applyFont="1" applyFill="1" applyBorder="1" applyAlignment="1">
      <alignment horizontal="left" vertical="center" wrapText="1"/>
      <protection/>
    </xf>
    <xf numFmtId="0" fontId="25" fillId="49" borderId="65" xfId="112" applyFont="1" applyFill="1" applyBorder="1" applyAlignment="1">
      <alignment horizontal="center" vertical="center" wrapText="1"/>
      <protection/>
    </xf>
    <xf numFmtId="0" fontId="25" fillId="49" borderId="20" xfId="112" applyFont="1" applyFill="1" applyBorder="1" applyAlignment="1">
      <alignment horizontal="center" vertical="center" wrapText="1"/>
      <protection/>
    </xf>
    <xf numFmtId="0" fontId="25" fillId="49" borderId="66" xfId="112" applyFont="1" applyFill="1" applyBorder="1" applyAlignment="1">
      <alignment horizontal="center" vertical="center" wrapText="1"/>
      <protection/>
    </xf>
    <xf numFmtId="0" fontId="3" fillId="49" borderId="0" xfId="112" applyFont="1" applyFill="1" applyBorder="1" applyAlignment="1">
      <alignment horizontal="left" vertical="center" wrapText="1"/>
      <protection/>
    </xf>
    <xf numFmtId="0" fontId="3" fillId="49" borderId="27" xfId="112" applyFont="1" applyFill="1" applyBorder="1" applyAlignment="1">
      <alignment horizontal="left" vertical="center" wrapText="1"/>
      <protection/>
    </xf>
    <xf numFmtId="0" fontId="3" fillId="0" borderId="0" xfId="101" applyFont="1" applyBorder="1" applyAlignment="1">
      <alignment horizontal="left" vertical="center"/>
      <protection/>
    </xf>
    <xf numFmtId="0" fontId="3" fillId="0" borderId="27" xfId="101" applyFont="1" applyBorder="1" applyAlignment="1">
      <alignment horizontal="left" vertical="center"/>
      <protection/>
    </xf>
    <xf numFmtId="0" fontId="3" fillId="0" borderId="67" xfId="112" applyFont="1" applyFill="1" applyBorder="1" applyAlignment="1">
      <alignment horizontal="left"/>
      <protection/>
    </xf>
    <xf numFmtId="0" fontId="3" fillId="0" borderId="68" xfId="112" applyFont="1" applyFill="1" applyBorder="1" applyAlignment="1">
      <alignment horizontal="left"/>
      <protection/>
    </xf>
    <xf numFmtId="169" fontId="3" fillId="49" borderId="0" xfId="112" applyNumberFormat="1" applyFont="1" applyFill="1" applyBorder="1" applyAlignment="1">
      <alignment horizontal="left"/>
      <protection/>
    </xf>
    <xf numFmtId="0" fontId="24" fillId="0" borderId="37" xfId="113" applyFont="1" applyFill="1" applyBorder="1" applyAlignment="1">
      <alignment horizontal="left" vertical="center" wrapText="1"/>
      <protection/>
    </xf>
    <xf numFmtId="0" fontId="24" fillId="0" borderId="0" xfId="113" applyFont="1" applyFill="1" applyBorder="1" applyAlignment="1">
      <alignment horizontal="left" vertical="center" wrapText="1"/>
      <protection/>
    </xf>
    <xf numFmtId="0" fontId="24" fillId="0" borderId="38" xfId="113" applyFont="1" applyFill="1" applyBorder="1" applyAlignment="1">
      <alignment horizontal="left" vertical="center" wrapText="1"/>
      <protection/>
    </xf>
    <xf numFmtId="49" fontId="3" fillId="0" borderId="69" xfId="113" applyNumberFormat="1" applyFont="1" applyFill="1" applyBorder="1" applyAlignment="1">
      <alignment horizontal="center" vertical="center"/>
      <protection/>
    </xf>
    <xf numFmtId="49" fontId="3" fillId="0" borderId="70" xfId="113" applyNumberFormat="1" applyFont="1" applyFill="1" applyBorder="1" applyAlignment="1">
      <alignment horizontal="center" vertical="center"/>
      <protection/>
    </xf>
    <xf numFmtId="49" fontId="3" fillId="0" borderId="71" xfId="113" applyNumberFormat="1" applyFont="1" applyFill="1" applyBorder="1" applyAlignment="1">
      <alignment horizontal="center" vertical="center"/>
      <protection/>
    </xf>
    <xf numFmtId="49" fontId="24" fillId="0" borderId="72" xfId="113" applyNumberFormat="1" applyFont="1" applyFill="1" applyBorder="1" applyAlignment="1">
      <alignment horizontal="center" vertical="center"/>
      <protection/>
    </xf>
    <xf numFmtId="49" fontId="24" fillId="0" borderId="67" xfId="113" applyNumberFormat="1" applyFont="1" applyFill="1" applyBorder="1" applyAlignment="1">
      <alignment horizontal="center" vertical="center"/>
      <protection/>
    </xf>
    <xf numFmtId="49" fontId="24" fillId="0" borderId="73" xfId="113" applyNumberFormat="1" applyFont="1" applyFill="1" applyBorder="1" applyAlignment="1">
      <alignment horizontal="left" vertical="center"/>
      <protection/>
    </xf>
    <xf numFmtId="49" fontId="24" fillId="0" borderId="74" xfId="113" applyNumberFormat="1" applyFont="1" applyFill="1" applyBorder="1" applyAlignment="1">
      <alignment vertical="center"/>
      <protection/>
    </xf>
    <xf numFmtId="49" fontId="24" fillId="0" borderId="75" xfId="113" applyNumberFormat="1" applyFont="1" applyFill="1" applyBorder="1" applyAlignment="1">
      <alignment vertical="center"/>
      <protection/>
    </xf>
    <xf numFmtId="49" fontId="24" fillId="0" borderId="76" xfId="113" applyNumberFormat="1" applyFont="1" applyFill="1" applyBorder="1" applyAlignment="1">
      <alignment vertical="center"/>
      <protection/>
    </xf>
    <xf numFmtId="0" fontId="3" fillId="0" borderId="77" xfId="113" applyFont="1" applyFill="1" applyBorder="1" applyAlignment="1">
      <alignment horizontal="center" vertical="center" wrapText="1"/>
      <protection/>
    </xf>
    <xf numFmtId="0" fontId="3" fillId="0" borderId="75" xfId="113" applyFont="1" applyFill="1" applyBorder="1" applyAlignment="1">
      <alignment horizontal="center" vertical="center" wrapText="1"/>
      <protection/>
    </xf>
    <xf numFmtId="0" fontId="3" fillId="0" borderId="76" xfId="113" applyFont="1" applyFill="1" applyBorder="1" applyAlignment="1">
      <alignment horizontal="center" vertical="center" wrapText="1"/>
      <protection/>
    </xf>
    <xf numFmtId="0" fontId="3" fillId="0" borderId="78" xfId="113" applyFont="1" applyFill="1" applyBorder="1" applyAlignment="1">
      <alignment horizontal="center" vertical="center" wrapText="1"/>
      <protection/>
    </xf>
    <xf numFmtId="0" fontId="3" fillId="0" borderId="67" xfId="113" applyFont="1" applyFill="1" applyBorder="1" applyAlignment="1">
      <alignment horizontal="center" vertical="center" wrapText="1"/>
      <protection/>
    </xf>
    <xf numFmtId="0" fontId="3" fillId="0" borderId="73" xfId="113" applyFont="1" applyFill="1" applyBorder="1" applyAlignment="1">
      <alignment horizontal="center" vertical="center" wrapText="1"/>
      <protection/>
    </xf>
    <xf numFmtId="0" fontId="3" fillId="0" borderId="79" xfId="113" applyFont="1" applyFill="1" applyBorder="1" applyAlignment="1">
      <alignment horizontal="center" vertical="center" wrapText="1"/>
      <protection/>
    </xf>
    <xf numFmtId="0" fontId="3" fillId="0" borderId="51" xfId="113" applyFont="1" applyFill="1" applyBorder="1" applyAlignment="1">
      <alignment horizontal="center" vertical="center" wrapText="1"/>
      <protection/>
    </xf>
    <xf numFmtId="0" fontId="3" fillId="0" borderId="80" xfId="113" applyFont="1" applyFill="1" applyBorder="1" applyAlignment="1">
      <alignment horizontal="center" vertical="center" wrapText="1"/>
      <protection/>
    </xf>
    <xf numFmtId="0" fontId="3" fillId="0" borderId="81" xfId="113" applyFont="1" applyFill="1" applyBorder="1" applyAlignment="1">
      <alignment horizontal="center" vertical="center" wrapText="1"/>
      <protection/>
    </xf>
    <xf numFmtId="0" fontId="3" fillId="0" borderId="23" xfId="113" applyFont="1" applyFill="1" applyBorder="1" applyAlignment="1">
      <alignment horizontal="center" vertical="center" wrapText="1"/>
      <protection/>
    </xf>
    <xf numFmtId="0" fontId="3" fillId="0" borderId="82" xfId="113" applyFont="1" applyFill="1" applyBorder="1" applyAlignment="1">
      <alignment horizontal="center" vertical="center" wrapText="1"/>
      <protection/>
    </xf>
    <xf numFmtId="49" fontId="24" fillId="0" borderId="72" xfId="113" applyNumberFormat="1" applyFont="1" applyFill="1" applyBorder="1" applyAlignment="1">
      <alignment horizontal="left" vertical="center"/>
      <protection/>
    </xf>
    <xf numFmtId="49" fontId="24" fillId="0" borderId="67" xfId="113" applyNumberFormat="1" applyFont="1" applyFill="1" applyBorder="1" applyAlignment="1">
      <alignment horizontal="left" vertical="center"/>
      <protection/>
    </xf>
    <xf numFmtId="49" fontId="3" fillId="0" borderId="83" xfId="113" applyNumberFormat="1" applyFont="1" applyFill="1" applyBorder="1" applyAlignment="1">
      <alignment horizontal="center" vertical="center"/>
      <protection/>
    </xf>
    <xf numFmtId="49" fontId="3" fillId="0" borderId="84" xfId="113" applyNumberFormat="1" applyFont="1" applyFill="1" applyBorder="1" applyAlignment="1">
      <alignment horizontal="center" vertical="center"/>
      <protection/>
    </xf>
    <xf numFmtId="49" fontId="3" fillId="0" borderId="85" xfId="113" applyNumberFormat="1" applyFont="1" applyFill="1" applyBorder="1" applyAlignment="1">
      <alignment horizontal="center" vertical="center"/>
      <protection/>
    </xf>
    <xf numFmtId="4" fontId="3" fillId="0" borderId="86" xfId="113" applyNumberFormat="1" applyFont="1" applyFill="1" applyBorder="1" applyAlignment="1">
      <alignment horizontal="center" vertical="center"/>
      <protection/>
    </xf>
    <xf numFmtId="4" fontId="3" fillId="0" borderId="87" xfId="113" applyNumberFormat="1" applyFont="1" applyFill="1" applyBorder="1" applyAlignment="1">
      <alignment horizontal="center" vertical="center"/>
      <protection/>
    </xf>
    <xf numFmtId="4" fontId="3" fillId="0" borderId="88" xfId="113" applyNumberFormat="1" applyFont="1" applyFill="1" applyBorder="1" applyAlignment="1">
      <alignment horizontal="center" vertical="center"/>
      <protection/>
    </xf>
    <xf numFmtId="4" fontId="3" fillId="0" borderId="51" xfId="113" applyNumberFormat="1" applyFont="1" applyFill="1" applyBorder="1" applyAlignment="1">
      <alignment horizontal="center" vertical="center"/>
      <protection/>
    </xf>
    <xf numFmtId="4" fontId="3" fillId="24" borderId="89" xfId="113" applyNumberFormat="1" applyFont="1" applyFill="1" applyBorder="1" applyAlignment="1">
      <alignment horizontal="center" vertical="center"/>
      <protection/>
    </xf>
    <xf numFmtId="4" fontId="3" fillId="24" borderId="49" xfId="113" applyNumberFormat="1" applyFont="1" applyFill="1" applyBorder="1" applyAlignment="1">
      <alignment horizontal="center" vertical="center"/>
      <protection/>
    </xf>
    <xf numFmtId="4" fontId="3" fillId="24" borderId="56" xfId="113" applyNumberFormat="1" applyFont="1" applyFill="1" applyBorder="1" applyAlignment="1">
      <alignment horizontal="center" vertical="center"/>
      <protection/>
    </xf>
  </cellXfs>
  <cellStyles count="137">
    <cellStyle name="Normal" xfId="0"/>
    <cellStyle name="12" xfId="15"/>
    <cellStyle name="12 2" xfId="16"/>
    <cellStyle name="20% - Ênfase1" xfId="17"/>
    <cellStyle name="20% - Ênfase1 2" xfId="18"/>
    <cellStyle name="20% - Ênfase1 2 2" xfId="19"/>
    <cellStyle name="20% - Ênfase2" xfId="20"/>
    <cellStyle name="20% - Ênfase2 2" xfId="21"/>
    <cellStyle name="20% - Ênfase2 2 2" xfId="22"/>
    <cellStyle name="20% - Ênfase3" xfId="23"/>
    <cellStyle name="20% - Ênfase3 2" xfId="24"/>
    <cellStyle name="20% - Ênfase3 2 2" xfId="25"/>
    <cellStyle name="20% - Ênfase4" xfId="26"/>
    <cellStyle name="20% - Ênfase4 2" xfId="27"/>
    <cellStyle name="20% - Ênfase4 2 2" xfId="28"/>
    <cellStyle name="20% - Ênfase5" xfId="29"/>
    <cellStyle name="20% - Ênfase5 2" xfId="30"/>
    <cellStyle name="20% - Ênfase5 2 2" xfId="31"/>
    <cellStyle name="20% - Ênfase6" xfId="32"/>
    <cellStyle name="20% - Ênfase6 2" xfId="33"/>
    <cellStyle name="20% - Ênfase6 2 2" xfId="34"/>
    <cellStyle name="40% - Ênfase1" xfId="35"/>
    <cellStyle name="40% - Ênfase1 2" xfId="36"/>
    <cellStyle name="40% - Ênfase1 2 2" xfId="37"/>
    <cellStyle name="40% - Ênfase2" xfId="38"/>
    <cellStyle name="40% - Ênfase2 2" xfId="39"/>
    <cellStyle name="40% - Ênfase2 2 2" xfId="40"/>
    <cellStyle name="40% - Ênfase3" xfId="41"/>
    <cellStyle name="40% - Ênfase3 2" xfId="42"/>
    <cellStyle name="40% - Ênfase3 2 2" xfId="43"/>
    <cellStyle name="40% - Ênfase4" xfId="44"/>
    <cellStyle name="40% - Ênfase4 2" xfId="45"/>
    <cellStyle name="40% - Ênfase4 2 2" xfId="46"/>
    <cellStyle name="40% - Ênfase5" xfId="47"/>
    <cellStyle name="40% - Ênfase5 2" xfId="48"/>
    <cellStyle name="40% - Ênfase5 2 2" xfId="49"/>
    <cellStyle name="40% - Ênfase6" xfId="50"/>
    <cellStyle name="40% - Ênfase6 2" xfId="51"/>
    <cellStyle name="40% - Ênfase6 2 2" xfId="52"/>
    <cellStyle name="60% - Ênfase1" xfId="53"/>
    <cellStyle name="60% - Ênfase1 2" xfId="54"/>
    <cellStyle name="60% - Ênfase2" xfId="55"/>
    <cellStyle name="60% - Ênfase2 2" xfId="56"/>
    <cellStyle name="60% - Ênfase3" xfId="57"/>
    <cellStyle name="60% - Ênfase3 2" xfId="58"/>
    <cellStyle name="60% - Ênfase4" xfId="59"/>
    <cellStyle name="60% - Ênfase4 2" xfId="60"/>
    <cellStyle name="60% - Ênfase5" xfId="61"/>
    <cellStyle name="60% - Ênfase5 2" xfId="62"/>
    <cellStyle name="60% - Ênfase6" xfId="63"/>
    <cellStyle name="60% - Ênfase6 2" xfId="64"/>
    <cellStyle name="Bom" xfId="65"/>
    <cellStyle name="Bom 2" xfId="66"/>
    <cellStyle name="Cálculo" xfId="67"/>
    <cellStyle name="Cálculo 2" xfId="68"/>
    <cellStyle name="Célula de Verificação" xfId="69"/>
    <cellStyle name="Célula de Verificação 2" xfId="70"/>
    <cellStyle name="Célula Vinculada" xfId="71"/>
    <cellStyle name="Célula Vinculada 2" xfId="72"/>
    <cellStyle name="Ênfase1" xfId="73"/>
    <cellStyle name="Ênfase1 2" xfId="74"/>
    <cellStyle name="Ênfase2" xfId="75"/>
    <cellStyle name="Ênfase2 2" xfId="76"/>
    <cellStyle name="Ênfase3" xfId="77"/>
    <cellStyle name="Ênfase3 2" xfId="78"/>
    <cellStyle name="Ênfase4" xfId="79"/>
    <cellStyle name="Ênfase4 2" xfId="80"/>
    <cellStyle name="Ênfase5" xfId="81"/>
    <cellStyle name="Ênfase5 2" xfId="82"/>
    <cellStyle name="Ênfase6" xfId="83"/>
    <cellStyle name="Ênfase6 2" xfId="84"/>
    <cellStyle name="Entrada" xfId="85"/>
    <cellStyle name="Entrada 2" xfId="86"/>
    <cellStyle name="Euro" xfId="87"/>
    <cellStyle name="Hyperlink" xfId="88"/>
    <cellStyle name="Followed Hyperlink" xfId="89"/>
    <cellStyle name="Incorreto" xfId="90"/>
    <cellStyle name="Incorreto 2" xfId="91"/>
    <cellStyle name="Indefinido" xfId="92"/>
    <cellStyle name="Currency" xfId="93"/>
    <cellStyle name="Currency [0]" xfId="94"/>
    <cellStyle name="Moeda 2" xfId="95"/>
    <cellStyle name="Moeda 2 3" xfId="96"/>
    <cellStyle name="Moeda 4" xfId="97"/>
    <cellStyle name="Neutra" xfId="98"/>
    <cellStyle name="Neutra 2" xfId="99"/>
    <cellStyle name="Normal 14" xfId="100"/>
    <cellStyle name="Normal 2" xfId="101"/>
    <cellStyle name="Normal 2 2" xfId="102"/>
    <cellStyle name="Normal 2 2 3" xfId="103"/>
    <cellStyle name="Normal 3" xfId="104"/>
    <cellStyle name="Normal 3 2" xfId="105"/>
    <cellStyle name="Normal 4" xfId="106"/>
    <cellStyle name="Normal 5" xfId="107"/>
    <cellStyle name="Normal 6" xfId="108"/>
    <cellStyle name="Normal 7" xfId="109"/>
    <cellStyle name="Normal 7 2" xfId="110"/>
    <cellStyle name="Normal 8" xfId="111"/>
    <cellStyle name="Normal_Mirassol" xfId="112"/>
    <cellStyle name="Normal_PL. TRABALHO NOVA SAPEZAL-BR 364-2004 - (PREF.)" xfId="113"/>
    <cellStyle name="Normal_planilha resumo orçamentária" xfId="114"/>
    <cellStyle name="Nota" xfId="115"/>
    <cellStyle name="Nota 2" xfId="116"/>
    <cellStyle name="Percent" xfId="117"/>
    <cellStyle name="Porcentagem 2" xfId="118"/>
    <cellStyle name="Porcentagem 2 3" xfId="119"/>
    <cellStyle name="Porcentagem 3" xfId="120"/>
    <cellStyle name="Saída" xfId="121"/>
    <cellStyle name="Saída 2" xfId="122"/>
    <cellStyle name="Comma [0]" xfId="123"/>
    <cellStyle name="Separador de milhares 2" xfId="124"/>
    <cellStyle name="Separador de milhares 2 2" xfId="125"/>
    <cellStyle name="Separador de milhares 2 2 3" xfId="126"/>
    <cellStyle name="Separador de milhares 3" xfId="127"/>
    <cellStyle name="Separador de milhares 4" xfId="128"/>
    <cellStyle name="Separador de milhares 4 2" xfId="129"/>
    <cellStyle name="Separador de milhares_PL. TRABALHO NOVA SAPEZAL-BR 364-2004 - (PREF.)" xfId="130"/>
    <cellStyle name="Separador de milhares_Proposta-Prodeagro" xfId="131"/>
    <cellStyle name="Texto de Aviso" xfId="132"/>
    <cellStyle name="Texto de Aviso 2" xfId="133"/>
    <cellStyle name="Texto Explicativo" xfId="134"/>
    <cellStyle name="Texto Explicativo 2" xfId="135"/>
    <cellStyle name="Título" xfId="136"/>
    <cellStyle name="Título 1" xfId="137"/>
    <cellStyle name="Título 1 2" xfId="138"/>
    <cellStyle name="Título 2" xfId="139"/>
    <cellStyle name="Título 2 2" xfId="140"/>
    <cellStyle name="Título 3" xfId="141"/>
    <cellStyle name="Título 3 2" xfId="142"/>
    <cellStyle name="Título 4" xfId="143"/>
    <cellStyle name="Título 4 2" xfId="144"/>
    <cellStyle name="Título 5" xfId="145"/>
    <cellStyle name="Total" xfId="146"/>
    <cellStyle name="Total 2" xfId="147"/>
    <cellStyle name="Comma" xfId="148"/>
    <cellStyle name="Vírgula 2" xfId="149"/>
    <cellStyle name="Vírgula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1</xdr:col>
      <xdr:colOff>361950</xdr:colOff>
      <xdr:row>4</xdr:row>
      <xdr:rowOff>247650</xdr:rowOff>
    </xdr:to>
    <xdr:pic>
      <xdr:nvPicPr>
        <xdr:cNvPr id="1" name="Imagem 1" descr="Sorri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8150"/>
          <a:ext cx="1276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390525</xdr:rowOff>
    </xdr:from>
    <xdr:to>
      <xdr:col>2</xdr:col>
      <xdr:colOff>28575</xdr:colOff>
      <xdr:row>4</xdr:row>
      <xdr:rowOff>161925</xdr:rowOff>
    </xdr:to>
    <xdr:pic>
      <xdr:nvPicPr>
        <xdr:cNvPr id="1" name="Imagem 1" descr="Sorri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versos\PROTOTIPO%20DE%20MEDI&#199;&#195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emar\meus%20documentos\Documents%20and%20Settings\Eng&#186;%20Fernando\Configura&#231;&#245;es%20locais\Temp\Diret&#243;rio%20tempor&#225;rio%201%20para%20SINFRA-1MED-OK.zip\1&#170;%20Medi&#231;&#227;o%20Maio%2004-faltante-mar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mila\AppData\Local\Microsoft\Windows\Temporary%20Internet%20Files\Content.IE5\TSJ4BF0P\planilha%20de%20quantitativos%20E%20OR&#199;AMENTO%20-%20bela%20vista%20-%20nova%20mutu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ssiane\Desktop\CASSIANE\PAVIMENTA&#199;&#195;O\SORRISO\BOA%20ESPERAN&#199;A%20I%20E%20II\PLANILHAS%20DE%20PROJETO\REVISAO%20SETEMBRO\ADITIV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T-170%20(BRASNORTE%20-%20AGRIMAT%20100km)\Medi&#231;&#245;es%20Agrimat\Triunfo\Obra\Obra%20n&#186;%20199\2&#170;%20Repactua&#231;&#227;o\4&#170;%20medi&#231;&#227;o%20199%20ap&#243;s%202&#170;%20repactu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ano\Configura&#231;&#245;es%20locais\Temp\N.MUTUM-STA%20RITA%20DO%20TRIVELATO%20QUANTITATIVO%20(altera&#231;&#245;es%20do%20Fabiano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us%20documentos\DEISE\2005\SINFRA\MODELOS\N.MUTUM-STA%20RITA%20DO%20TRIVELATO%20QUANTITATIVO%20(altera&#231;&#245;es%20do%20Fabia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4">
        <row r="36">
          <cell r="C36" t="str">
            <v>Engº. ??????????????</v>
          </cell>
        </row>
        <row r="37">
          <cell r="C37" t="str">
            <v> Membro Port. GP Nº. ??????????????</v>
          </cell>
          <cell r="H37" t="str">
            <v>Fiscal Port. GP Nº. ????????????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av.caixa 2"/>
      <sheetName val="Escav.caixa 1"/>
      <sheetName val="ESCAVAÇÃO LE"/>
      <sheetName val=" ESCAVAÇÃO LD"/>
      <sheetName val="Aterro Pista"/>
      <sheetName val="Aterro PonteNorte"/>
      <sheetName val="Aterro PonteSul"/>
      <sheetName val="Sub-base e base"/>
      <sheetName val="Construção OAC (BSTC)"/>
      <sheetName val="DMT_EV"/>
      <sheetName val="CALC.DMT-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an orçam - belavista"/>
      <sheetName val="Cronograma-bela vista"/>
      <sheetName val="BDI"/>
      <sheetName val="Escav mecân"/>
      <sheetName val="Carga solo"/>
      <sheetName val="Transp solo"/>
      <sheetName val="Subleito"/>
      <sheetName val="Estabil solo - sub base"/>
      <sheetName val="Estabil solo - 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. Orçam. -boa esperança I e I"/>
      <sheetName val="pl. Orçam. -boa esperança I (2)"/>
      <sheetName val="pl. Orçam. -boa esperança I (3)"/>
      <sheetName val="Escav mecân"/>
      <sheetName val="Carga solo"/>
      <sheetName val="Transp solo"/>
      <sheetName val="Subleito"/>
      <sheetName val="Estabil solo-sub base"/>
      <sheetName val="Estabil solo-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85"/>
  <sheetViews>
    <sheetView showGridLines="0" zoomScale="75" zoomScaleNormal="75" zoomScaleSheetLayoutView="75" workbookViewId="0" topLeftCell="A1">
      <selection activeCell="L13" sqref="L13"/>
    </sheetView>
  </sheetViews>
  <sheetFormatPr defaultColWidth="11.421875" defaultRowHeight="12"/>
  <cols>
    <col min="1" max="1" width="14.57421875" style="4" bestFit="1" customWidth="1"/>
    <col min="2" max="2" width="8.140625" style="4" customWidth="1"/>
    <col min="3" max="3" width="88.00390625" style="4" customWidth="1"/>
    <col min="4" max="4" width="8.7109375" style="5" customWidth="1"/>
    <col min="5" max="5" width="14.28125" style="4" customWidth="1"/>
    <col min="6" max="6" width="17.28125" style="4" bestFit="1" customWidth="1"/>
    <col min="7" max="7" width="11.421875" style="22" bestFit="1" customWidth="1"/>
    <col min="8" max="8" width="20.57421875" style="55" bestFit="1" customWidth="1"/>
    <col min="9" max="9" width="16.57421875" style="4" customWidth="1"/>
    <col min="10" max="10" width="17.421875" style="4" bestFit="1" customWidth="1"/>
    <col min="11" max="11" width="13.7109375" style="4" customWidth="1"/>
    <col min="12" max="12" width="15.8515625" style="4" customWidth="1"/>
    <col min="13" max="13" width="16.28125" style="4" customWidth="1"/>
    <col min="14" max="16384" width="11.421875" style="4" customWidth="1"/>
  </cols>
  <sheetData>
    <row r="1" spans="1:9" ht="34.5" customHeight="1">
      <c r="A1" s="151" t="s">
        <v>91</v>
      </c>
      <c r="B1" s="152"/>
      <c r="C1" s="152"/>
      <c r="D1" s="152"/>
      <c r="E1" s="152"/>
      <c r="F1" s="152"/>
      <c r="G1" s="152"/>
      <c r="H1" s="153"/>
      <c r="I1" s="25"/>
    </row>
    <row r="2" spans="1:8" ht="30.75" customHeight="1">
      <c r="A2" s="154"/>
      <c r="B2" s="155"/>
      <c r="C2" s="40" t="s">
        <v>93</v>
      </c>
      <c r="D2" s="144" t="s">
        <v>94</v>
      </c>
      <c r="E2" s="1"/>
      <c r="F2" s="1"/>
      <c r="G2" s="23"/>
      <c r="H2" s="56"/>
    </row>
    <row r="3" spans="1:8" ht="21.75" customHeight="1">
      <c r="A3" s="154"/>
      <c r="B3" s="155"/>
      <c r="C3" s="40" t="s">
        <v>102</v>
      </c>
      <c r="D3" s="40" t="s">
        <v>95</v>
      </c>
      <c r="E3" s="40"/>
      <c r="F3" s="1"/>
      <c r="G3" s="23"/>
      <c r="H3" s="56"/>
    </row>
    <row r="4" spans="1:8" ht="21" customHeight="1">
      <c r="A4" s="154"/>
      <c r="B4" s="155"/>
      <c r="C4" s="40" t="s">
        <v>103</v>
      </c>
      <c r="D4" s="20" t="s">
        <v>19</v>
      </c>
      <c r="E4" s="21"/>
      <c r="F4" s="1"/>
      <c r="G4" s="23"/>
      <c r="H4" s="56"/>
    </row>
    <row r="5" spans="1:8" ht="30" customHeight="1">
      <c r="A5" s="156"/>
      <c r="B5" s="157"/>
      <c r="C5" s="41" t="s">
        <v>101</v>
      </c>
      <c r="D5" s="37"/>
      <c r="E5" s="38"/>
      <c r="F5" s="38"/>
      <c r="G5" s="39"/>
      <c r="H5" s="57"/>
    </row>
    <row r="6" spans="1:8" s="1" customFormat="1" ht="19.5" customHeight="1">
      <c r="A6" s="42" t="s">
        <v>0</v>
      </c>
      <c r="B6" s="43" t="s">
        <v>1</v>
      </c>
      <c r="C6" s="43" t="s">
        <v>2</v>
      </c>
      <c r="D6" s="164" t="s">
        <v>20</v>
      </c>
      <c r="E6" s="164"/>
      <c r="F6" s="164" t="s">
        <v>96</v>
      </c>
      <c r="G6" s="164"/>
      <c r="H6" s="165"/>
    </row>
    <row r="7" spans="1:11" s="1" customFormat="1" ht="15" customHeight="1">
      <c r="A7" s="44"/>
      <c r="B7" s="45"/>
      <c r="C7" s="46"/>
      <c r="D7" s="45" t="s">
        <v>4</v>
      </c>
      <c r="E7" s="45" t="s">
        <v>3</v>
      </c>
      <c r="F7" s="45" t="s">
        <v>21</v>
      </c>
      <c r="G7" s="45" t="s">
        <v>92</v>
      </c>
      <c r="H7" s="58" t="s">
        <v>17</v>
      </c>
      <c r="I7" s="7"/>
      <c r="J7" s="8"/>
      <c r="K7" s="8"/>
    </row>
    <row r="8" spans="1:11" s="1" customFormat="1" ht="15" customHeight="1">
      <c r="A8" s="44"/>
      <c r="B8" s="50" t="s">
        <v>5</v>
      </c>
      <c r="C8" s="51" t="s">
        <v>6</v>
      </c>
      <c r="D8" s="51"/>
      <c r="E8" s="51"/>
      <c r="F8" s="51"/>
      <c r="G8" s="51"/>
      <c r="H8" s="59">
        <f>SUM(H9:H9)</f>
        <v>0</v>
      </c>
      <c r="I8" s="7"/>
      <c r="J8" s="8"/>
      <c r="K8" s="8"/>
    </row>
    <row r="9" spans="1:12" s="1" customFormat="1" ht="15" customHeight="1">
      <c r="A9" s="47" t="s">
        <v>7</v>
      </c>
      <c r="B9" s="48" t="s">
        <v>8</v>
      </c>
      <c r="C9" s="49" t="s">
        <v>22</v>
      </c>
      <c r="D9" s="48" t="s">
        <v>9</v>
      </c>
      <c r="E9" s="17">
        <v>9</v>
      </c>
      <c r="F9" s="63"/>
      <c r="G9" s="24"/>
      <c r="H9" s="60">
        <f>E9*F9</f>
        <v>0</v>
      </c>
      <c r="I9" s="9"/>
      <c r="J9" s="8"/>
      <c r="K9" s="8"/>
      <c r="L9" s="2"/>
    </row>
    <row r="10" spans="1:12" s="1" customFormat="1" ht="15" customHeight="1">
      <c r="A10" s="44"/>
      <c r="B10" s="45" t="s">
        <v>10</v>
      </c>
      <c r="C10" s="45" t="s">
        <v>14</v>
      </c>
      <c r="D10" s="45"/>
      <c r="E10" s="45"/>
      <c r="F10" s="52"/>
      <c r="G10" s="45"/>
      <c r="H10" s="61">
        <f>SUM(H11:H30)</f>
        <v>0</v>
      </c>
      <c r="I10" s="9"/>
      <c r="J10" s="8"/>
      <c r="K10" s="8"/>
      <c r="L10" s="2"/>
    </row>
    <row r="11" spans="1:12" s="1" customFormat="1" ht="31.5" customHeight="1">
      <c r="A11" s="28">
        <v>72917</v>
      </c>
      <c r="B11" s="29" t="s">
        <v>11</v>
      </c>
      <c r="C11" s="30" t="s">
        <v>37</v>
      </c>
      <c r="D11" s="31" t="s">
        <v>16</v>
      </c>
      <c r="E11" s="26">
        <v>22174.96</v>
      </c>
      <c r="F11" s="64"/>
      <c r="G11" s="24"/>
      <c r="H11" s="60">
        <f aca="true" t="shared" si="0" ref="H11:H30">E11*F11</f>
        <v>0</v>
      </c>
      <c r="I11" s="9"/>
      <c r="J11" s="8"/>
      <c r="K11" s="8"/>
      <c r="L11" s="2"/>
    </row>
    <row r="12" spans="1:12" s="1" customFormat="1" ht="32.25" customHeight="1">
      <c r="A12" s="28">
        <v>72882</v>
      </c>
      <c r="B12" s="29" t="s">
        <v>12</v>
      </c>
      <c r="C12" s="30" t="s">
        <v>38</v>
      </c>
      <c r="D12" s="31" t="s">
        <v>23</v>
      </c>
      <c r="E12" s="26">
        <v>1211.91</v>
      </c>
      <c r="F12" s="64"/>
      <c r="G12" s="24"/>
      <c r="H12" s="60">
        <f t="shared" si="0"/>
        <v>0</v>
      </c>
      <c r="I12" s="9"/>
      <c r="J12" s="10"/>
      <c r="K12" s="7"/>
      <c r="L12" s="2"/>
    </row>
    <row r="13" spans="1:12" s="1" customFormat="1" ht="30">
      <c r="A13" s="28">
        <v>93382</v>
      </c>
      <c r="B13" s="29" t="s">
        <v>13</v>
      </c>
      <c r="C13" s="30" t="s">
        <v>45</v>
      </c>
      <c r="D13" s="31" t="s">
        <v>16</v>
      </c>
      <c r="E13" s="26">
        <v>17513.77</v>
      </c>
      <c r="F13" s="64"/>
      <c r="G13" s="24"/>
      <c r="H13" s="60">
        <f t="shared" si="0"/>
        <v>0</v>
      </c>
      <c r="I13" s="9"/>
      <c r="J13" s="10"/>
      <c r="K13" s="7"/>
      <c r="L13" s="2"/>
    </row>
    <row r="14" spans="1:12" s="1" customFormat="1" ht="45">
      <c r="A14" s="32" t="s">
        <v>47</v>
      </c>
      <c r="B14" s="29" t="s">
        <v>73</v>
      </c>
      <c r="C14" s="33" t="s">
        <v>48</v>
      </c>
      <c r="D14" s="31" t="s">
        <v>16</v>
      </c>
      <c r="E14" s="26">
        <v>511.94</v>
      </c>
      <c r="F14" s="64"/>
      <c r="G14" s="24"/>
      <c r="H14" s="60">
        <f t="shared" si="0"/>
        <v>0</v>
      </c>
      <c r="I14" s="9"/>
      <c r="J14" s="10"/>
      <c r="K14" s="7"/>
      <c r="L14" s="2"/>
    </row>
    <row r="15" spans="1:13" s="1" customFormat="1" ht="60">
      <c r="A15" s="32" t="s">
        <v>63</v>
      </c>
      <c r="B15" s="29" t="s">
        <v>74</v>
      </c>
      <c r="C15" s="33" t="s">
        <v>64</v>
      </c>
      <c r="D15" s="31" t="s">
        <v>15</v>
      </c>
      <c r="E15" s="26">
        <v>500</v>
      </c>
      <c r="F15" s="64"/>
      <c r="G15" s="24"/>
      <c r="H15" s="60">
        <f t="shared" si="0"/>
        <v>0</v>
      </c>
      <c r="I15" s="11"/>
      <c r="J15" s="12"/>
      <c r="K15" s="13"/>
      <c r="L15" s="14"/>
      <c r="M15" s="15"/>
    </row>
    <row r="16" spans="1:13" s="1" customFormat="1" ht="60">
      <c r="A16" s="32" t="s">
        <v>65</v>
      </c>
      <c r="B16" s="29" t="s">
        <v>75</v>
      </c>
      <c r="C16" s="33" t="s">
        <v>66</v>
      </c>
      <c r="D16" s="31" t="s">
        <v>15</v>
      </c>
      <c r="E16" s="26">
        <v>527.87</v>
      </c>
      <c r="F16" s="64"/>
      <c r="G16" s="24"/>
      <c r="H16" s="60">
        <f t="shared" si="0"/>
        <v>0</v>
      </c>
      <c r="I16" s="11"/>
      <c r="J16" s="12"/>
      <c r="K16" s="13"/>
      <c r="L16" s="14"/>
      <c r="M16" s="15"/>
    </row>
    <row r="17" spans="1:13" s="1" customFormat="1" ht="51" customHeight="1">
      <c r="A17" s="32" t="s">
        <v>70</v>
      </c>
      <c r="B17" s="29" t="s">
        <v>76</v>
      </c>
      <c r="C17" s="33" t="s">
        <v>67</v>
      </c>
      <c r="D17" s="31" t="s">
        <v>15</v>
      </c>
      <c r="E17" s="26">
        <v>274.08000000000004</v>
      </c>
      <c r="F17" s="64"/>
      <c r="G17" s="24"/>
      <c r="H17" s="60">
        <f t="shared" si="0"/>
        <v>0</v>
      </c>
      <c r="I17" s="11"/>
      <c r="J17" s="12"/>
      <c r="K17" s="13"/>
      <c r="L17" s="14"/>
      <c r="M17" s="15"/>
    </row>
    <row r="18" spans="1:13" s="1" customFormat="1" ht="60">
      <c r="A18" s="34" t="s">
        <v>71</v>
      </c>
      <c r="B18" s="29" t="s">
        <v>77</v>
      </c>
      <c r="C18" s="33" t="s">
        <v>68</v>
      </c>
      <c r="D18" s="35" t="s">
        <v>15</v>
      </c>
      <c r="E18" s="26">
        <v>526.04</v>
      </c>
      <c r="F18" s="64"/>
      <c r="G18" s="24"/>
      <c r="H18" s="60">
        <f t="shared" si="0"/>
        <v>0</v>
      </c>
      <c r="I18" s="11"/>
      <c r="J18" s="12"/>
      <c r="K18" s="13"/>
      <c r="L18" s="14"/>
      <c r="M18" s="15"/>
    </row>
    <row r="19" spans="1:13" s="1" customFormat="1" ht="60">
      <c r="A19" s="34" t="s">
        <v>72</v>
      </c>
      <c r="B19" s="29" t="s">
        <v>78</v>
      </c>
      <c r="C19" s="33" t="s">
        <v>69</v>
      </c>
      <c r="D19" s="35" t="s">
        <v>15</v>
      </c>
      <c r="E19" s="26">
        <v>2136.6699999999996</v>
      </c>
      <c r="F19" s="64"/>
      <c r="G19" s="24"/>
      <c r="H19" s="60">
        <f t="shared" si="0"/>
        <v>0</v>
      </c>
      <c r="I19" s="11"/>
      <c r="J19" s="12"/>
      <c r="K19" s="13"/>
      <c r="L19" s="14"/>
      <c r="M19" s="15"/>
    </row>
    <row r="20" spans="1:13" s="1" customFormat="1" ht="44.25" customHeight="1">
      <c r="A20" s="32" t="s">
        <v>41</v>
      </c>
      <c r="B20" s="29" t="s">
        <v>79</v>
      </c>
      <c r="C20" s="33" t="s">
        <v>44</v>
      </c>
      <c r="D20" s="31" t="s">
        <v>4</v>
      </c>
      <c r="E20" s="26">
        <v>50</v>
      </c>
      <c r="F20" s="64"/>
      <c r="G20" s="24"/>
      <c r="H20" s="60">
        <f t="shared" si="0"/>
        <v>0</v>
      </c>
      <c r="I20" s="9"/>
      <c r="J20" s="10"/>
      <c r="K20" s="7"/>
      <c r="L20" s="2"/>
      <c r="M20" s="16"/>
    </row>
    <row r="21" spans="1:12" s="1" customFormat="1" ht="44.25" customHeight="1">
      <c r="A21" s="32" t="s">
        <v>41</v>
      </c>
      <c r="B21" s="29" t="s">
        <v>80</v>
      </c>
      <c r="C21" s="33" t="s">
        <v>50</v>
      </c>
      <c r="D21" s="31" t="s">
        <v>4</v>
      </c>
      <c r="E21" s="26">
        <v>2</v>
      </c>
      <c r="F21" s="64"/>
      <c r="G21" s="24"/>
      <c r="H21" s="60">
        <f t="shared" si="0"/>
        <v>0</v>
      </c>
      <c r="I21" s="9"/>
      <c r="J21" s="10"/>
      <c r="K21" s="7"/>
      <c r="L21" s="2"/>
    </row>
    <row r="22" spans="1:12" s="1" customFormat="1" ht="24" customHeight="1">
      <c r="A22" s="32" t="s">
        <v>46</v>
      </c>
      <c r="B22" s="29" t="s">
        <v>81</v>
      </c>
      <c r="C22" s="33" t="s">
        <v>51</v>
      </c>
      <c r="D22" s="31" t="s">
        <v>4</v>
      </c>
      <c r="E22" s="26">
        <v>3</v>
      </c>
      <c r="F22" s="64"/>
      <c r="G22" s="24"/>
      <c r="H22" s="60">
        <f t="shared" si="0"/>
        <v>0</v>
      </c>
      <c r="I22" s="9"/>
      <c r="J22" s="10"/>
      <c r="K22" s="7"/>
      <c r="L22" s="2"/>
    </row>
    <row r="23" spans="1:12" s="1" customFormat="1" ht="45">
      <c r="A23" s="32" t="s">
        <v>49</v>
      </c>
      <c r="B23" s="29" t="s">
        <v>82</v>
      </c>
      <c r="C23" s="36" t="s">
        <v>52</v>
      </c>
      <c r="D23" s="31" t="s">
        <v>4</v>
      </c>
      <c r="E23" s="27">
        <v>7</v>
      </c>
      <c r="F23" s="64"/>
      <c r="G23" s="24"/>
      <c r="H23" s="60">
        <f t="shared" si="0"/>
        <v>0</v>
      </c>
      <c r="I23" s="9"/>
      <c r="J23" s="10"/>
      <c r="K23" s="7"/>
      <c r="L23" s="2"/>
    </row>
    <row r="24" spans="1:12" s="1" customFormat="1" ht="45">
      <c r="A24" s="32" t="s">
        <v>90</v>
      </c>
      <c r="B24" s="29" t="s">
        <v>83</v>
      </c>
      <c r="C24" s="36" t="s">
        <v>53</v>
      </c>
      <c r="D24" s="31" t="s">
        <v>4</v>
      </c>
      <c r="E24" s="27">
        <v>4</v>
      </c>
      <c r="F24" s="64"/>
      <c r="G24" s="24"/>
      <c r="H24" s="60">
        <f t="shared" si="0"/>
        <v>0</v>
      </c>
      <c r="I24" s="138"/>
      <c r="J24" s="10"/>
      <c r="K24" s="7"/>
      <c r="L24" s="2"/>
    </row>
    <row r="25" spans="1:12" s="1" customFormat="1" ht="45">
      <c r="A25" s="32" t="s">
        <v>90</v>
      </c>
      <c r="B25" s="29" t="s">
        <v>84</v>
      </c>
      <c r="C25" s="36" t="s">
        <v>54</v>
      </c>
      <c r="D25" s="31" t="s">
        <v>4</v>
      </c>
      <c r="E25" s="27">
        <v>6</v>
      </c>
      <c r="F25" s="64"/>
      <c r="G25" s="24"/>
      <c r="H25" s="60">
        <f t="shared" si="0"/>
        <v>0</v>
      </c>
      <c r="I25" s="138"/>
      <c r="J25" s="10"/>
      <c r="K25" s="7"/>
      <c r="L25" s="2"/>
    </row>
    <row r="26" spans="1:12" s="1" customFormat="1" ht="45">
      <c r="A26" s="32" t="s">
        <v>90</v>
      </c>
      <c r="B26" s="29" t="s">
        <v>85</v>
      </c>
      <c r="C26" s="36" t="s">
        <v>55</v>
      </c>
      <c r="D26" s="31" t="s">
        <v>4</v>
      </c>
      <c r="E26" s="27">
        <v>2</v>
      </c>
      <c r="F26" s="64"/>
      <c r="G26" s="24"/>
      <c r="H26" s="60">
        <f t="shared" si="0"/>
        <v>0</v>
      </c>
      <c r="I26" s="138"/>
      <c r="J26" s="10"/>
      <c r="K26" s="7"/>
      <c r="L26" s="2"/>
    </row>
    <row r="27" spans="1:12" s="1" customFormat="1" ht="45">
      <c r="A27" s="32" t="s">
        <v>90</v>
      </c>
      <c r="B27" s="29" t="s">
        <v>86</v>
      </c>
      <c r="C27" s="36" t="s">
        <v>62</v>
      </c>
      <c r="D27" s="31" t="s">
        <v>4</v>
      </c>
      <c r="E27" s="27">
        <v>6</v>
      </c>
      <c r="F27" s="64"/>
      <c r="G27" s="24"/>
      <c r="H27" s="60">
        <f t="shared" si="0"/>
        <v>0</v>
      </c>
      <c r="I27" s="138"/>
      <c r="J27" s="10"/>
      <c r="K27" s="7"/>
      <c r="L27" s="2"/>
    </row>
    <row r="28" spans="1:12" s="1" customFormat="1" ht="15">
      <c r="A28" s="32" t="s">
        <v>43</v>
      </c>
      <c r="B28" s="29" t="s">
        <v>87</v>
      </c>
      <c r="C28" s="36" t="s">
        <v>42</v>
      </c>
      <c r="D28" s="31" t="s">
        <v>4</v>
      </c>
      <c r="E28" s="27">
        <v>25</v>
      </c>
      <c r="F28" s="64"/>
      <c r="G28" s="24"/>
      <c r="H28" s="60">
        <f t="shared" si="0"/>
        <v>0</v>
      </c>
      <c r="I28" s="9"/>
      <c r="J28" s="10"/>
      <c r="K28" s="7"/>
      <c r="L28" s="2"/>
    </row>
    <row r="29" spans="1:12" s="1" customFormat="1" ht="29.25" customHeight="1">
      <c r="A29" s="32" t="s">
        <v>39</v>
      </c>
      <c r="B29" s="29" t="s">
        <v>88</v>
      </c>
      <c r="C29" s="33" t="s">
        <v>40</v>
      </c>
      <c r="D29" s="31" t="s">
        <v>4</v>
      </c>
      <c r="E29" s="26">
        <v>25</v>
      </c>
      <c r="F29" s="64"/>
      <c r="G29" s="24"/>
      <c r="H29" s="60">
        <f t="shared" si="0"/>
        <v>0</v>
      </c>
      <c r="I29" s="9"/>
      <c r="J29" s="10"/>
      <c r="K29" s="7"/>
      <c r="L29" s="2"/>
    </row>
    <row r="30" spans="1:12" s="1" customFormat="1" ht="60">
      <c r="A30" s="32" t="s">
        <v>90</v>
      </c>
      <c r="B30" s="29" t="s">
        <v>89</v>
      </c>
      <c r="C30" s="33" t="s">
        <v>56</v>
      </c>
      <c r="D30" s="31" t="s">
        <v>4</v>
      </c>
      <c r="E30" s="26">
        <v>1</v>
      </c>
      <c r="F30" s="64"/>
      <c r="G30" s="24"/>
      <c r="H30" s="60">
        <f t="shared" si="0"/>
        <v>0</v>
      </c>
      <c r="I30" s="9"/>
      <c r="J30" s="10"/>
      <c r="K30" s="7"/>
      <c r="L30" s="2"/>
    </row>
    <row r="31" spans="1:8" s="1" customFormat="1" ht="15.75" customHeight="1">
      <c r="A31" s="158" t="s">
        <v>36</v>
      </c>
      <c r="B31" s="159"/>
      <c r="C31" s="159"/>
      <c r="D31" s="159"/>
      <c r="E31" s="159"/>
      <c r="F31" s="159"/>
      <c r="G31" s="159"/>
      <c r="H31" s="162">
        <f>SUM(H9,H11:H30)</f>
        <v>0</v>
      </c>
    </row>
    <row r="32" spans="1:8" s="1" customFormat="1" ht="9.75" customHeight="1">
      <c r="A32" s="158"/>
      <c r="B32" s="159"/>
      <c r="C32" s="159"/>
      <c r="D32" s="159"/>
      <c r="E32" s="159"/>
      <c r="F32" s="159"/>
      <c r="G32" s="159"/>
      <c r="H32" s="162"/>
    </row>
    <row r="33" spans="1:8" s="1" customFormat="1" ht="9.75" customHeight="1">
      <c r="A33" s="158" t="s">
        <v>57</v>
      </c>
      <c r="B33" s="159"/>
      <c r="C33" s="159"/>
      <c r="D33" s="159"/>
      <c r="E33" s="159"/>
      <c r="F33" s="159"/>
      <c r="G33" s="159"/>
      <c r="H33" s="162"/>
    </row>
    <row r="34" spans="1:8" s="1" customFormat="1" ht="12.75" customHeight="1" thickBot="1">
      <c r="A34" s="160"/>
      <c r="B34" s="161"/>
      <c r="C34" s="161"/>
      <c r="D34" s="161"/>
      <c r="E34" s="161"/>
      <c r="F34" s="161"/>
      <c r="G34" s="161"/>
      <c r="H34" s="163"/>
    </row>
    <row r="35" spans="1:9" s="1" customFormat="1" ht="20.25" customHeight="1">
      <c r="A35" s="4"/>
      <c r="B35" s="4"/>
      <c r="C35" s="4"/>
      <c r="D35" s="4"/>
      <c r="E35" s="4"/>
      <c r="F35" s="4"/>
      <c r="G35" s="22"/>
      <c r="H35" s="54"/>
      <c r="I35" s="2"/>
    </row>
    <row r="36" spans="1:8" s="1" customFormat="1" ht="10.5" customHeight="1">
      <c r="A36" s="4"/>
      <c r="B36" s="4"/>
      <c r="C36" s="4"/>
      <c r="D36" s="4"/>
      <c r="E36" s="4"/>
      <c r="F36" s="4"/>
      <c r="G36" s="22"/>
      <c r="H36" s="54"/>
    </row>
    <row r="37" spans="1:10" s="1" customFormat="1" ht="10.5" customHeight="1">
      <c r="A37" s="4"/>
      <c r="B37" s="4"/>
      <c r="C37" s="4"/>
      <c r="D37" s="4"/>
      <c r="E37" s="18"/>
      <c r="F37" s="18"/>
      <c r="G37" s="22"/>
      <c r="H37" s="62"/>
      <c r="J37" s="2"/>
    </row>
    <row r="38" spans="1:8" s="1" customFormat="1" ht="10.5" customHeight="1">
      <c r="A38" s="4"/>
      <c r="B38" s="4"/>
      <c r="C38" s="4"/>
      <c r="D38" s="4"/>
      <c r="E38" s="4"/>
      <c r="F38" s="4"/>
      <c r="G38" s="22"/>
      <c r="H38" s="54"/>
    </row>
    <row r="39" spans="1:8" s="1" customFormat="1" ht="10.5" customHeight="1">
      <c r="A39" s="143"/>
      <c r="B39" s="4"/>
      <c r="C39" s="4"/>
      <c r="D39" s="4"/>
      <c r="E39" s="4"/>
      <c r="F39" s="4"/>
      <c r="G39" s="22"/>
      <c r="H39" s="54"/>
    </row>
    <row r="40" spans="1:8" s="1" customFormat="1" ht="10.5" customHeight="1">
      <c r="A40" s="4"/>
      <c r="B40" s="4"/>
      <c r="C40" s="4"/>
      <c r="D40" s="4"/>
      <c r="E40" s="4"/>
      <c r="F40" s="4"/>
      <c r="G40" s="22"/>
      <c r="H40" s="54"/>
    </row>
    <row r="41" spans="1:8" s="1" customFormat="1" ht="10.5" customHeight="1">
      <c r="A41" s="4"/>
      <c r="B41" s="4"/>
      <c r="C41" s="4"/>
      <c r="D41" s="4"/>
      <c r="E41" s="4"/>
      <c r="F41" s="4"/>
      <c r="G41" s="22"/>
      <c r="H41" s="54"/>
    </row>
    <row r="42" spans="1:8" s="1" customFormat="1" ht="10.5" customHeight="1">
      <c r="A42" s="4"/>
      <c r="B42" s="4"/>
      <c r="C42" s="4"/>
      <c r="D42" s="4"/>
      <c r="E42" s="4"/>
      <c r="F42" s="4"/>
      <c r="G42" s="22"/>
      <c r="H42" s="54"/>
    </row>
    <row r="43" spans="1:8" s="1" customFormat="1" ht="10.5" customHeight="1">
      <c r="A43" s="4"/>
      <c r="B43" s="4"/>
      <c r="C43" s="4"/>
      <c r="D43" s="4"/>
      <c r="E43" s="4"/>
      <c r="F43" s="4"/>
      <c r="G43" s="22"/>
      <c r="H43" s="54"/>
    </row>
    <row r="44" spans="1:8" s="1" customFormat="1" ht="10.5" customHeight="1">
      <c r="A44" s="4"/>
      <c r="B44" s="4"/>
      <c r="C44" s="4"/>
      <c r="D44" s="4"/>
      <c r="E44" s="4"/>
      <c r="F44" s="4"/>
      <c r="G44" s="22"/>
      <c r="H44" s="54"/>
    </row>
    <row r="45" spans="1:8" s="1" customFormat="1" ht="10.5" customHeight="1">
      <c r="A45" s="4"/>
      <c r="B45" s="4"/>
      <c r="C45" s="4"/>
      <c r="D45" s="4"/>
      <c r="E45" s="4"/>
      <c r="F45" s="4"/>
      <c r="G45" s="22"/>
      <c r="H45" s="54"/>
    </row>
    <row r="46" spans="1:8" s="1" customFormat="1" ht="9.75" customHeight="1">
      <c r="A46" s="4"/>
      <c r="B46" s="4"/>
      <c r="C46" s="4"/>
      <c r="D46" s="4"/>
      <c r="E46" s="4"/>
      <c r="F46" s="4"/>
      <c r="G46" s="22"/>
      <c r="H46" s="54"/>
    </row>
    <row r="47" spans="1:8" s="1" customFormat="1" ht="9.75" customHeight="1">
      <c r="A47" s="4"/>
      <c r="B47" s="4"/>
      <c r="C47" s="4"/>
      <c r="D47" s="4"/>
      <c r="E47" s="4"/>
      <c r="F47" s="4"/>
      <c r="G47" s="22"/>
      <c r="H47" s="54"/>
    </row>
    <row r="48" spans="1:11" s="1" customFormat="1" ht="21.75" customHeight="1">
      <c r="A48" s="4"/>
      <c r="B48" s="4"/>
      <c r="C48" s="4"/>
      <c r="D48" s="4"/>
      <c r="E48" s="4"/>
      <c r="F48" s="4"/>
      <c r="G48" s="22"/>
      <c r="H48" s="54"/>
      <c r="I48" s="19"/>
      <c r="J48" s="19"/>
      <c r="K48" s="19"/>
    </row>
    <row r="49" spans="1:8" s="1" customFormat="1" ht="27.75" customHeight="1">
      <c r="A49" s="4"/>
      <c r="B49" s="4"/>
      <c r="C49" s="4"/>
      <c r="D49" s="4"/>
      <c r="E49" s="4"/>
      <c r="F49" s="4"/>
      <c r="G49" s="22"/>
      <c r="H49" s="54"/>
    </row>
    <row r="50" spans="1:11" s="1" customFormat="1" ht="25.5" customHeight="1">
      <c r="A50" s="4"/>
      <c r="B50" s="4"/>
      <c r="C50" s="4"/>
      <c r="D50" s="4"/>
      <c r="E50" s="4"/>
      <c r="F50" s="4"/>
      <c r="G50" s="22"/>
      <c r="H50" s="54"/>
      <c r="I50" s="6"/>
      <c r="J50" s="6"/>
      <c r="K50" s="6"/>
    </row>
    <row r="51" spans="1:8" s="1" customFormat="1" ht="24" customHeight="1">
      <c r="A51" s="4"/>
      <c r="B51" s="4"/>
      <c r="C51" s="4"/>
      <c r="D51" s="4"/>
      <c r="E51" s="4"/>
      <c r="F51" s="4"/>
      <c r="G51" s="22"/>
      <c r="H51" s="54"/>
    </row>
    <row r="52" spans="1:8" s="1" customFormat="1" ht="18" customHeight="1">
      <c r="A52" s="4"/>
      <c r="B52" s="4"/>
      <c r="C52" s="4"/>
      <c r="D52" s="4"/>
      <c r="E52" s="4"/>
      <c r="F52" s="4"/>
      <c r="G52" s="22"/>
      <c r="H52" s="54"/>
    </row>
    <row r="53" spans="1:11" s="1" customFormat="1" ht="24" customHeight="1" hidden="1">
      <c r="A53" s="4"/>
      <c r="B53" s="4"/>
      <c r="C53" s="4"/>
      <c r="D53" s="4"/>
      <c r="E53" s="4"/>
      <c r="F53" s="4"/>
      <c r="G53" s="22"/>
      <c r="H53" s="54"/>
      <c r="I53" s="7"/>
      <c r="J53" s="7"/>
      <c r="K53" s="7"/>
    </row>
    <row r="54" spans="1:8" s="1" customFormat="1" ht="24" customHeight="1" hidden="1">
      <c r="A54" s="4"/>
      <c r="B54" s="4"/>
      <c r="C54" s="4"/>
      <c r="D54" s="4"/>
      <c r="E54" s="4"/>
      <c r="F54" s="4"/>
      <c r="G54" s="22"/>
      <c r="H54" s="54"/>
    </row>
    <row r="55" spans="1:8" s="1" customFormat="1" ht="27.75" customHeight="1" hidden="1">
      <c r="A55" s="4"/>
      <c r="B55" s="4"/>
      <c r="C55" s="4"/>
      <c r="D55" s="4"/>
      <c r="E55" s="4"/>
      <c r="F55" s="4"/>
      <c r="G55" s="22"/>
      <c r="H55" s="54"/>
    </row>
    <row r="56" spans="1:8" s="1" customFormat="1" ht="24" customHeight="1">
      <c r="A56" s="4"/>
      <c r="B56" s="4"/>
      <c r="C56" s="4"/>
      <c r="D56" s="4"/>
      <c r="E56" s="4"/>
      <c r="F56" s="4"/>
      <c r="G56" s="22"/>
      <c r="H56" s="54"/>
    </row>
    <row r="57" spans="4:11" s="1" customFormat="1" ht="12.75" customHeight="1">
      <c r="D57" s="3"/>
      <c r="G57" s="23"/>
      <c r="H57" s="53"/>
      <c r="I57" s="19"/>
      <c r="J57" s="19"/>
      <c r="K57" s="19"/>
    </row>
    <row r="58" spans="4:11" s="1" customFormat="1" ht="12.75" customHeight="1">
      <c r="D58" s="3"/>
      <c r="G58" s="23"/>
      <c r="H58" s="53"/>
      <c r="I58" s="19"/>
      <c r="J58" s="19"/>
      <c r="K58" s="19"/>
    </row>
    <row r="59" spans="4:11" s="1" customFormat="1" ht="12.75" customHeight="1">
      <c r="D59" s="3"/>
      <c r="G59" s="23"/>
      <c r="H59" s="53"/>
      <c r="I59" s="19"/>
      <c r="J59" s="19"/>
      <c r="K59" s="19"/>
    </row>
    <row r="60" spans="4:8" s="1" customFormat="1" ht="18" customHeight="1">
      <c r="D60" s="3"/>
      <c r="E60" s="16"/>
      <c r="F60" s="16"/>
      <c r="G60" s="23"/>
      <c r="H60" s="53"/>
    </row>
    <row r="61" spans="4:11" s="1" customFormat="1" ht="21" customHeight="1">
      <c r="D61" s="3"/>
      <c r="G61" s="23"/>
      <c r="H61" s="53"/>
      <c r="I61" s="19"/>
      <c r="J61" s="19"/>
      <c r="K61" s="19"/>
    </row>
    <row r="62" spans="4:8" s="1" customFormat="1" ht="12.75" customHeight="1">
      <c r="D62" s="3"/>
      <c r="G62" s="23"/>
      <c r="H62" s="53"/>
    </row>
    <row r="63" spans="4:8" s="1" customFormat="1" ht="18" customHeight="1">
      <c r="D63" s="3"/>
      <c r="G63" s="23"/>
      <c r="H63" s="53"/>
    </row>
    <row r="64" spans="4:8" s="1" customFormat="1" ht="18" customHeight="1">
      <c r="D64" s="3"/>
      <c r="G64" s="23"/>
      <c r="H64" s="53"/>
    </row>
    <row r="65" spans="4:8" s="1" customFormat="1" ht="18" customHeight="1">
      <c r="D65" s="3"/>
      <c r="G65" s="23"/>
      <c r="H65" s="53"/>
    </row>
    <row r="66" spans="4:8" s="1" customFormat="1" ht="18" customHeight="1">
      <c r="D66" s="3"/>
      <c r="G66" s="23"/>
      <c r="H66" s="53"/>
    </row>
    <row r="67" spans="4:8" s="1" customFormat="1" ht="18" customHeight="1">
      <c r="D67" s="3"/>
      <c r="G67" s="23"/>
      <c r="H67" s="53"/>
    </row>
    <row r="68" spans="4:8" s="1" customFormat="1" ht="18" customHeight="1">
      <c r="D68" s="3"/>
      <c r="G68" s="23"/>
      <c r="H68" s="53"/>
    </row>
    <row r="69" spans="4:8" s="1" customFormat="1" ht="18" customHeight="1">
      <c r="D69" s="3"/>
      <c r="G69" s="23"/>
      <c r="H69" s="53"/>
    </row>
    <row r="70" spans="4:8" s="1" customFormat="1" ht="12.75" customHeight="1">
      <c r="D70" s="3"/>
      <c r="G70" s="23"/>
      <c r="H70" s="53"/>
    </row>
    <row r="71" spans="4:8" s="1" customFormat="1" ht="18" customHeight="1">
      <c r="D71" s="3"/>
      <c r="G71" s="23"/>
      <c r="H71" s="53"/>
    </row>
    <row r="72" spans="4:8" s="1" customFormat="1" ht="18" customHeight="1">
      <c r="D72" s="3"/>
      <c r="G72" s="23"/>
      <c r="H72" s="53"/>
    </row>
    <row r="73" spans="4:8" s="1" customFormat="1" ht="18" customHeight="1">
      <c r="D73" s="3"/>
      <c r="G73" s="23"/>
      <c r="H73" s="53"/>
    </row>
    <row r="74" spans="4:8" s="1" customFormat="1" ht="18" customHeight="1">
      <c r="D74" s="3"/>
      <c r="G74" s="23"/>
      <c r="H74" s="53"/>
    </row>
    <row r="75" spans="4:8" s="1" customFormat="1" ht="18" customHeight="1">
      <c r="D75" s="3"/>
      <c r="G75" s="23"/>
      <c r="H75" s="53"/>
    </row>
    <row r="76" spans="4:8" s="1" customFormat="1" ht="18" customHeight="1">
      <c r="D76" s="3"/>
      <c r="G76" s="23"/>
      <c r="H76" s="53"/>
    </row>
    <row r="77" spans="4:8" s="1" customFormat="1" ht="18" customHeight="1">
      <c r="D77" s="3"/>
      <c r="G77" s="23"/>
      <c r="H77" s="53"/>
    </row>
    <row r="78" spans="4:8" s="1" customFormat="1" ht="7.5" customHeight="1">
      <c r="D78" s="3"/>
      <c r="G78" s="23"/>
      <c r="H78" s="53"/>
    </row>
    <row r="79" spans="4:8" s="1" customFormat="1" ht="15">
      <c r="D79" s="3"/>
      <c r="G79" s="23"/>
      <c r="H79" s="53"/>
    </row>
    <row r="80" spans="4:8" s="1" customFormat="1" ht="15">
      <c r="D80" s="3"/>
      <c r="G80" s="23"/>
      <c r="H80" s="53"/>
    </row>
    <row r="81" spans="4:8" s="1" customFormat="1" ht="15">
      <c r="D81" s="3"/>
      <c r="G81" s="23"/>
      <c r="H81" s="53"/>
    </row>
    <row r="82" spans="4:8" s="1" customFormat="1" ht="15">
      <c r="D82" s="3"/>
      <c r="G82" s="23"/>
      <c r="H82" s="53"/>
    </row>
    <row r="83" spans="4:8" s="1" customFormat="1" ht="15">
      <c r="D83" s="3"/>
      <c r="G83" s="23"/>
      <c r="H83" s="53"/>
    </row>
    <row r="84" spans="4:8" s="1" customFormat="1" ht="15">
      <c r="D84" s="3"/>
      <c r="G84" s="23"/>
      <c r="H84" s="53"/>
    </row>
    <row r="85" spans="4:8" s="1" customFormat="1" ht="15">
      <c r="D85" s="3"/>
      <c r="G85" s="23"/>
      <c r="H85" s="53"/>
    </row>
  </sheetData>
  <sheetProtection/>
  <mergeCells count="8">
    <mergeCell ref="A1:H1"/>
    <mergeCell ref="A2:B5"/>
    <mergeCell ref="A31:G32"/>
    <mergeCell ref="A33:G34"/>
    <mergeCell ref="H33:H34"/>
    <mergeCell ref="H31:H32"/>
    <mergeCell ref="D6:E6"/>
    <mergeCell ref="F6:H6"/>
  </mergeCells>
  <printOptions horizontalCentered="1"/>
  <pageMargins left="0.1968503937007874" right="0.1968503937007874" top="0.5905511811023623" bottom="0.31496062992125984" header="0.07874015748031496" footer="0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showGridLines="0" tabSelected="1" view="pageBreakPreview" zoomScale="90" zoomScaleNormal="75" zoomScaleSheetLayoutView="90" zoomScalePageLayoutView="0" workbookViewId="0" topLeftCell="A1">
      <selection activeCell="Q25" sqref="Q25"/>
    </sheetView>
  </sheetViews>
  <sheetFormatPr defaultColWidth="9.140625" defaultRowHeight="12"/>
  <cols>
    <col min="1" max="1" width="6.7109375" style="65" customWidth="1"/>
    <col min="2" max="2" width="12.57421875" style="65" customWidth="1"/>
    <col min="3" max="3" width="9.421875" style="65" customWidth="1"/>
    <col min="4" max="4" width="17.57421875" style="65" customWidth="1"/>
    <col min="5" max="13" width="15.7109375" style="65" customWidth="1"/>
    <col min="14" max="16384" width="9.140625" style="65" customWidth="1"/>
  </cols>
  <sheetData>
    <row r="1" spans="1:13" ht="42" customHeight="1">
      <c r="A1" s="169" t="str">
        <f>'PLAN BOA ESP.'!A1:H1</f>
        <v>PREFEITURA MUNICIPAL DE SORRISO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3" ht="26.25" customHeight="1">
      <c r="A2" s="145"/>
      <c r="B2" s="66"/>
      <c r="C2" s="66"/>
      <c r="D2" s="172" t="str">
        <f>'PLAN BOA ESP.'!$C$2</f>
        <v>Local: Distrito de Boa Esperança - Sorriso/MT</v>
      </c>
      <c r="E2" s="172"/>
      <c r="F2" s="172"/>
      <c r="G2" s="172"/>
      <c r="H2" s="172"/>
      <c r="I2" s="172"/>
      <c r="J2" s="139"/>
      <c r="K2" s="172" t="str">
        <f>'PLAN BOA ESP.'!$D$2</f>
        <v>Boletins de referência: SINAPI/ Maio 2019 -SICRO/Outubro 2018</v>
      </c>
      <c r="L2" s="172"/>
      <c r="M2" s="173"/>
    </row>
    <row r="3" spans="1:13" ht="18" customHeight="1">
      <c r="A3" s="145"/>
      <c r="B3" s="66"/>
      <c r="C3" s="66"/>
      <c r="D3" s="172" t="str">
        <f>'PLAN BOA ESP.'!$C$3</f>
        <v>Tipo de Intervenção: Drenagem de ÀguasPluviais  </v>
      </c>
      <c r="E3" s="172"/>
      <c r="F3" s="172"/>
      <c r="G3" s="172"/>
      <c r="H3" s="172"/>
      <c r="I3" s="172"/>
      <c r="J3" s="172"/>
      <c r="K3" s="174" t="s">
        <v>95</v>
      </c>
      <c r="L3" s="174"/>
      <c r="M3" s="175"/>
    </row>
    <row r="4" spans="1:13" ht="18" customHeight="1">
      <c r="A4" s="146"/>
      <c r="B4" s="67"/>
      <c r="C4" s="67"/>
      <c r="D4" s="178" t="str">
        <f>'PLAN BOA ESP.'!$C$4</f>
        <v>Prazo de Execução: 120 dias</v>
      </c>
      <c r="E4" s="178"/>
      <c r="F4" s="178"/>
      <c r="G4" s="178"/>
      <c r="H4" s="178"/>
      <c r="I4" s="178"/>
      <c r="J4" s="139"/>
      <c r="K4" s="131" t="str">
        <f>'PLAN BOA ESP.'!$D$4</f>
        <v>BDI</v>
      </c>
      <c r="M4" s="68"/>
    </row>
    <row r="5" spans="1:13" ht="18" customHeight="1" thickBot="1">
      <c r="A5" s="147"/>
      <c r="B5" s="69"/>
      <c r="C5" s="69"/>
      <c r="D5" s="70"/>
      <c r="E5" s="176" t="str">
        <f>'PLAN BOA ESP.'!$C$5</f>
        <v>Responsável Técnico: Silveth Xavier de Oliveira - CREA MT05377/D</v>
      </c>
      <c r="F5" s="176"/>
      <c r="G5" s="176"/>
      <c r="H5" s="176"/>
      <c r="I5" s="176"/>
      <c r="J5" s="176"/>
      <c r="K5" s="176"/>
      <c r="L5" s="176"/>
      <c r="M5" s="177"/>
    </row>
    <row r="6" spans="1:13" ht="22.5" customHeight="1" thickBot="1" thickTop="1">
      <c r="A6" s="205" t="s">
        <v>24</v>
      </c>
      <c r="B6" s="197" t="s">
        <v>25</v>
      </c>
      <c r="C6" s="198"/>
      <c r="D6" s="198"/>
      <c r="E6" s="199"/>
      <c r="F6" s="213" t="s">
        <v>26</v>
      </c>
      <c r="G6" s="213"/>
      <c r="H6" s="213"/>
      <c r="I6" s="213"/>
      <c r="J6" s="213"/>
      <c r="K6" s="213"/>
      <c r="L6" s="213"/>
      <c r="M6" s="214"/>
    </row>
    <row r="7" spans="1:13" ht="13.5" customHeight="1" thickTop="1">
      <c r="A7" s="206"/>
      <c r="B7" s="200"/>
      <c r="C7" s="201"/>
      <c r="D7" s="201"/>
      <c r="E7" s="202"/>
      <c r="F7" s="211" t="s">
        <v>27</v>
      </c>
      <c r="G7" s="211"/>
      <c r="H7" s="209"/>
      <c r="I7" s="209"/>
      <c r="J7" s="209"/>
      <c r="K7" s="209"/>
      <c r="L7" s="209"/>
      <c r="M7" s="210"/>
    </row>
    <row r="8" spans="1:13" ht="15.75">
      <c r="A8" s="206"/>
      <c r="B8" s="191" t="s">
        <v>28</v>
      </c>
      <c r="C8" s="192"/>
      <c r="D8" s="193"/>
      <c r="E8" s="71" t="s">
        <v>18</v>
      </c>
      <c r="F8" s="182" t="s">
        <v>97</v>
      </c>
      <c r="G8" s="184"/>
      <c r="H8" s="182" t="s">
        <v>98</v>
      </c>
      <c r="I8" s="184"/>
      <c r="J8" s="182" t="s">
        <v>99</v>
      </c>
      <c r="K8" s="184"/>
      <c r="L8" s="182" t="s">
        <v>100</v>
      </c>
      <c r="M8" s="183"/>
    </row>
    <row r="9" spans="1:13" ht="16.5" thickBot="1">
      <c r="A9" s="207"/>
      <c r="B9" s="194"/>
      <c r="C9" s="195"/>
      <c r="D9" s="196"/>
      <c r="E9" s="72" t="s">
        <v>29</v>
      </c>
      <c r="F9" s="73" t="s">
        <v>30</v>
      </c>
      <c r="G9" s="74" t="s">
        <v>31</v>
      </c>
      <c r="H9" s="73" t="s">
        <v>30</v>
      </c>
      <c r="I9" s="74" t="s">
        <v>31</v>
      </c>
      <c r="J9" s="73" t="s">
        <v>30</v>
      </c>
      <c r="K9" s="74" t="s">
        <v>31</v>
      </c>
      <c r="L9" s="73" t="s">
        <v>30</v>
      </c>
      <c r="M9" s="75" t="s">
        <v>31</v>
      </c>
    </row>
    <row r="10" spans="1:13" ht="4.5" customHeight="1" thickTop="1">
      <c r="A10" s="76"/>
      <c r="B10" s="77"/>
      <c r="C10" s="149"/>
      <c r="D10" s="78"/>
      <c r="E10" s="79"/>
      <c r="F10" s="80"/>
      <c r="G10" s="81"/>
      <c r="H10" s="80"/>
      <c r="I10" s="81"/>
      <c r="J10" s="133"/>
      <c r="K10" s="81"/>
      <c r="L10" s="133"/>
      <c r="M10" s="82"/>
    </row>
    <row r="11" spans="1:13" ht="13.5" customHeight="1">
      <c r="A11" s="83" t="s">
        <v>5</v>
      </c>
      <c r="B11" s="179" t="s">
        <v>32</v>
      </c>
      <c r="C11" s="180"/>
      <c r="D11" s="181"/>
      <c r="E11" s="86">
        <f>'PLAN BOA ESP.'!H8</f>
        <v>0</v>
      </c>
      <c r="F11" s="132">
        <v>1</v>
      </c>
      <c r="G11" s="87">
        <f>F11*$E11</f>
        <v>0</v>
      </c>
      <c r="H11" s="132"/>
      <c r="I11" s="87">
        <f>H11*$E11</f>
        <v>0</v>
      </c>
      <c r="J11" s="132"/>
      <c r="K11" s="87">
        <f>J11*$E11</f>
        <v>0</v>
      </c>
      <c r="L11" s="132"/>
      <c r="M11" s="88">
        <f>L11*$E11</f>
        <v>0</v>
      </c>
    </row>
    <row r="12" spans="1:13" ht="13.5" customHeight="1">
      <c r="A12" s="83"/>
      <c r="B12" s="84"/>
      <c r="C12" s="150"/>
      <c r="D12" s="85"/>
      <c r="E12" s="86"/>
      <c r="F12" s="132"/>
      <c r="G12" s="87"/>
      <c r="H12" s="132"/>
      <c r="I12" s="87"/>
      <c r="J12" s="132"/>
      <c r="K12" s="87"/>
      <c r="L12" s="132"/>
      <c r="M12" s="88"/>
    </row>
    <row r="13" spans="1:13" ht="13.5" customHeight="1">
      <c r="A13" s="83" t="s">
        <v>10</v>
      </c>
      <c r="B13" s="166" t="str">
        <f>'PLAN BOA ESP.'!C10</f>
        <v>DRENAGEM PLUVIAL</v>
      </c>
      <c r="C13" s="167"/>
      <c r="D13" s="168"/>
      <c r="E13" s="86">
        <f>'PLAN BOA ESP.'!H10</f>
        <v>0</v>
      </c>
      <c r="F13" s="132">
        <v>0.25</v>
      </c>
      <c r="G13" s="87">
        <f>F13*E13</f>
        <v>0</v>
      </c>
      <c r="H13" s="132">
        <v>0.25</v>
      </c>
      <c r="I13" s="87">
        <f>H13*E13</f>
        <v>0</v>
      </c>
      <c r="J13" s="132">
        <v>0.25</v>
      </c>
      <c r="K13" s="87">
        <f>J13*E13</f>
        <v>0</v>
      </c>
      <c r="L13" s="132">
        <v>0.25</v>
      </c>
      <c r="M13" s="88">
        <f>L13*E13</f>
        <v>0</v>
      </c>
    </row>
    <row r="14" spans="1:13" ht="13.5" customHeight="1">
      <c r="A14" s="83"/>
      <c r="B14" s="84"/>
      <c r="C14" s="150"/>
      <c r="D14" s="85"/>
      <c r="E14" s="86"/>
      <c r="F14" s="132"/>
      <c r="G14" s="87"/>
      <c r="H14" s="132"/>
      <c r="I14" s="87"/>
      <c r="J14" s="132"/>
      <c r="K14" s="87"/>
      <c r="L14" s="132"/>
      <c r="M14" s="88"/>
    </row>
    <row r="15" spans="1:13" ht="13.5" customHeight="1">
      <c r="A15" s="83"/>
      <c r="B15" s="84"/>
      <c r="C15" s="150"/>
      <c r="D15" s="85"/>
      <c r="E15" s="86"/>
      <c r="F15" s="132"/>
      <c r="G15" s="87"/>
      <c r="H15" s="132"/>
      <c r="I15" s="87"/>
      <c r="J15" s="132"/>
      <c r="K15" s="87"/>
      <c r="L15" s="132"/>
      <c r="M15" s="88"/>
    </row>
    <row r="16" spans="1:13" ht="17.25" customHeight="1">
      <c r="A16" s="188" t="s">
        <v>33</v>
      </c>
      <c r="B16" s="189"/>
      <c r="C16" s="189"/>
      <c r="D16" s="190"/>
      <c r="E16" s="89"/>
      <c r="F16" s="90"/>
      <c r="G16" s="91">
        <f>SUM(G11:G15)</f>
        <v>0</v>
      </c>
      <c r="H16" s="90"/>
      <c r="I16" s="91">
        <f>SUM(I11:I15)</f>
        <v>0</v>
      </c>
      <c r="J16" s="90"/>
      <c r="K16" s="91">
        <f>SUM(K11:K15)</f>
        <v>0</v>
      </c>
      <c r="L16" s="90"/>
      <c r="M16" s="92">
        <f>SUM(M11:M15)</f>
        <v>0</v>
      </c>
    </row>
    <row r="17" spans="1:13" ht="17.25" customHeight="1" thickBot="1">
      <c r="A17" s="203" t="s">
        <v>34</v>
      </c>
      <c r="B17" s="204"/>
      <c r="C17" s="204"/>
      <c r="D17" s="187"/>
      <c r="E17" s="93">
        <f>E11+E13</f>
        <v>0</v>
      </c>
      <c r="F17" s="94"/>
      <c r="G17" s="95">
        <f>G16</f>
        <v>0</v>
      </c>
      <c r="H17" s="94"/>
      <c r="I17" s="96">
        <f>SUM(G17+I16)</f>
        <v>0</v>
      </c>
      <c r="J17" s="94"/>
      <c r="K17" s="96">
        <f>SUM(I17+K16)</f>
        <v>0</v>
      </c>
      <c r="L17" s="94"/>
      <c r="M17" s="97">
        <f>SUM(K17+M16)</f>
        <v>0</v>
      </c>
    </row>
    <row r="18" spans="1:13" ht="27" customHeight="1" thickBot="1" thickTop="1">
      <c r="A18" s="98"/>
      <c r="B18" s="99"/>
      <c r="C18" s="99"/>
      <c r="D18" s="99"/>
      <c r="E18" s="100"/>
      <c r="F18" s="101"/>
      <c r="G18" s="102"/>
      <c r="H18" s="101"/>
      <c r="I18" s="103"/>
      <c r="J18" s="101"/>
      <c r="K18" s="103"/>
      <c r="L18" s="101"/>
      <c r="M18" s="148"/>
    </row>
    <row r="19" spans="1:13" ht="22.5" customHeight="1" thickBot="1" thickTop="1">
      <c r="A19" s="205" t="s">
        <v>24</v>
      </c>
      <c r="B19" s="197" t="s">
        <v>25</v>
      </c>
      <c r="C19" s="198"/>
      <c r="D19" s="198"/>
      <c r="E19" s="199"/>
      <c r="F19" s="212" t="s">
        <v>35</v>
      </c>
      <c r="G19" s="213"/>
      <c r="H19" s="213"/>
      <c r="I19" s="213"/>
      <c r="J19" s="213"/>
      <c r="K19" s="213"/>
      <c r="L19" s="213"/>
      <c r="M19" s="214"/>
    </row>
    <row r="20" spans="1:13" ht="16.5" thickTop="1">
      <c r="A20" s="206"/>
      <c r="B20" s="200"/>
      <c r="C20" s="201"/>
      <c r="D20" s="201"/>
      <c r="E20" s="202"/>
      <c r="F20" s="208" t="s">
        <v>27</v>
      </c>
      <c r="G20" s="209"/>
      <c r="H20" s="209"/>
      <c r="I20" s="209"/>
      <c r="J20" s="209"/>
      <c r="K20" s="209"/>
      <c r="L20" s="209"/>
      <c r="M20" s="210"/>
    </row>
    <row r="21" spans="1:13" ht="15.75">
      <c r="A21" s="206"/>
      <c r="B21" s="191" t="s">
        <v>28</v>
      </c>
      <c r="C21" s="192"/>
      <c r="D21" s="193"/>
      <c r="E21" s="71" t="s">
        <v>18</v>
      </c>
      <c r="F21" s="182" t="s">
        <v>58</v>
      </c>
      <c r="G21" s="184"/>
      <c r="H21" s="182" t="s">
        <v>59</v>
      </c>
      <c r="I21" s="184"/>
      <c r="J21" s="182" t="s">
        <v>60</v>
      </c>
      <c r="K21" s="184"/>
      <c r="L21" s="182" t="s">
        <v>61</v>
      </c>
      <c r="M21" s="183"/>
    </row>
    <row r="22" spans="1:13" ht="16.5" thickBot="1">
      <c r="A22" s="207"/>
      <c r="B22" s="194"/>
      <c r="C22" s="195"/>
      <c r="D22" s="196"/>
      <c r="E22" s="72" t="s">
        <v>29</v>
      </c>
      <c r="F22" s="73" t="s">
        <v>30</v>
      </c>
      <c r="G22" s="74" t="s">
        <v>31</v>
      </c>
      <c r="H22" s="73" t="s">
        <v>30</v>
      </c>
      <c r="I22" s="74" t="s">
        <v>31</v>
      </c>
      <c r="J22" s="73" t="s">
        <v>30</v>
      </c>
      <c r="K22" s="74" t="s">
        <v>31</v>
      </c>
      <c r="L22" s="73" t="s">
        <v>30</v>
      </c>
      <c r="M22" s="75" t="s">
        <v>31</v>
      </c>
    </row>
    <row r="23" spans="1:13" ht="7.5" customHeight="1" thickTop="1">
      <c r="A23" s="76"/>
      <c r="B23" s="77"/>
      <c r="C23" s="149"/>
      <c r="D23" s="78"/>
      <c r="E23" s="79"/>
      <c r="F23" s="104"/>
      <c r="G23" s="134"/>
      <c r="H23" s="104"/>
      <c r="I23" s="134"/>
      <c r="J23" s="104"/>
      <c r="K23" s="134"/>
      <c r="L23" s="104"/>
      <c r="M23" s="136"/>
    </row>
    <row r="24" spans="1:13" ht="13.5" customHeight="1">
      <c r="A24" s="83" t="s">
        <v>5</v>
      </c>
      <c r="B24" s="179" t="str">
        <f>B11</f>
        <v>SERV. PRELIMINARES</v>
      </c>
      <c r="C24" s="180"/>
      <c r="D24" s="181"/>
      <c r="E24" s="86">
        <f>E11</f>
        <v>0</v>
      </c>
      <c r="F24" s="105">
        <v>1</v>
      </c>
      <c r="G24" s="135">
        <f>G11</f>
        <v>0</v>
      </c>
      <c r="H24" s="105"/>
      <c r="I24" s="135">
        <f>I11</f>
        <v>0</v>
      </c>
      <c r="J24" s="105"/>
      <c r="K24" s="135">
        <f>K11</f>
        <v>0</v>
      </c>
      <c r="L24" s="105"/>
      <c r="M24" s="137">
        <f>M11</f>
        <v>0</v>
      </c>
    </row>
    <row r="25" spans="1:13" ht="13.5" customHeight="1">
      <c r="A25" s="83"/>
      <c r="B25" s="84"/>
      <c r="C25" s="150"/>
      <c r="D25" s="85"/>
      <c r="E25" s="86"/>
      <c r="F25" s="105"/>
      <c r="G25" s="135"/>
      <c r="H25" s="105"/>
      <c r="I25" s="135"/>
      <c r="J25" s="105"/>
      <c r="K25" s="135"/>
      <c r="L25" s="105"/>
      <c r="M25" s="137"/>
    </row>
    <row r="26" spans="1:13" ht="13.5" customHeight="1">
      <c r="A26" s="83" t="s">
        <v>10</v>
      </c>
      <c r="B26" s="166" t="str">
        <f>B13</f>
        <v>DRENAGEM PLUVIAL</v>
      </c>
      <c r="C26" s="167"/>
      <c r="D26" s="168"/>
      <c r="E26" s="86">
        <f aca="true" t="shared" si="0" ref="E26:M26">E13</f>
        <v>0</v>
      </c>
      <c r="F26" s="105">
        <f t="shared" si="0"/>
        <v>0.25</v>
      </c>
      <c r="G26" s="135">
        <f t="shared" si="0"/>
        <v>0</v>
      </c>
      <c r="H26" s="105">
        <f t="shared" si="0"/>
        <v>0.25</v>
      </c>
      <c r="I26" s="135">
        <f t="shared" si="0"/>
        <v>0</v>
      </c>
      <c r="J26" s="105">
        <f t="shared" si="0"/>
        <v>0.25</v>
      </c>
      <c r="K26" s="135">
        <f t="shared" si="0"/>
        <v>0</v>
      </c>
      <c r="L26" s="105">
        <f t="shared" si="0"/>
        <v>0.25</v>
      </c>
      <c r="M26" s="137">
        <f t="shared" si="0"/>
        <v>0</v>
      </c>
    </row>
    <row r="27" spans="1:13" ht="13.5" customHeight="1">
      <c r="A27" s="83"/>
      <c r="B27" s="84"/>
      <c r="C27" s="150"/>
      <c r="D27" s="85"/>
      <c r="E27" s="86"/>
      <c r="F27" s="105"/>
      <c r="G27" s="135"/>
      <c r="H27" s="105"/>
      <c r="I27" s="135"/>
      <c r="J27" s="105"/>
      <c r="K27" s="135"/>
      <c r="L27" s="105"/>
      <c r="M27" s="137"/>
    </row>
    <row r="28" spans="1:13" ht="16.5" customHeight="1">
      <c r="A28" s="188" t="s">
        <v>33</v>
      </c>
      <c r="B28" s="189"/>
      <c r="C28" s="189"/>
      <c r="D28" s="190"/>
      <c r="E28" s="106"/>
      <c r="F28" s="90"/>
      <c r="G28" s="91">
        <f>SUM(G24:G27)</f>
        <v>0</v>
      </c>
      <c r="H28" s="90"/>
      <c r="I28" s="91">
        <f>SUM(I24:I27)</f>
        <v>0</v>
      </c>
      <c r="J28" s="90"/>
      <c r="K28" s="91">
        <f>SUM(K24:K27)</f>
        <v>0</v>
      </c>
      <c r="L28" s="90"/>
      <c r="M28" s="92">
        <f>SUM(M24:M27)</f>
        <v>0</v>
      </c>
    </row>
    <row r="29" spans="1:13" ht="19.5" customHeight="1" thickBot="1">
      <c r="A29" s="185" t="s">
        <v>34</v>
      </c>
      <c r="B29" s="186"/>
      <c r="C29" s="186"/>
      <c r="D29" s="187"/>
      <c r="E29" s="93">
        <f>E17</f>
        <v>0</v>
      </c>
      <c r="F29" s="94"/>
      <c r="G29" s="95">
        <f>G28</f>
        <v>0</v>
      </c>
      <c r="H29" s="94"/>
      <c r="I29" s="96">
        <f>SUM(G29+I28)</f>
        <v>0</v>
      </c>
      <c r="J29" s="94"/>
      <c r="K29" s="96">
        <f>SUM(I29+K28)</f>
        <v>0</v>
      </c>
      <c r="L29" s="94"/>
      <c r="M29" s="97">
        <f>SUM(K29+M28)</f>
        <v>0</v>
      </c>
    </row>
    <row r="30" spans="1:13" ht="7.5" customHeight="1" thickBot="1" thickTop="1">
      <c r="A30" s="107"/>
      <c r="B30" s="108"/>
      <c r="C30" s="108"/>
      <c r="D30" s="109"/>
      <c r="E30" s="109"/>
      <c r="F30" s="110"/>
      <c r="G30" s="111"/>
      <c r="H30" s="112"/>
      <c r="I30" s="113"/>
      <c r="J30" s="113"/>
      <c r="K30" s="113"/>
      <c r="L30" s="113"/>
      <c r="M30" s="114"/>
    </row>
    <row r="31" spans="1:13" ht="13.5" customHeight="1" thickTop="1">
      <c r="A31" s="115"/>
      <c r="B31" s="116"/>
      <c r="C31" s="116"/>
      <c r="D31" s="117"/>
      <c r="E31" s="117"/>
      <c r="F31" s="118"/>
      <c r="G31" s="119"/>
      <c r="H31" s="140"/>
      <c r="I31" s="141"/>
      <c r="J31" s="120"/>
      <c r="K31" s="120"/>
      <c r="L31" s="120"/>
      <c r="M31" s="121"/>
    </row>
    <row r="32" spans="1:13" ht="13.5" customHeight="1">
      <c r="A32" s="122"/>
      <c r="B32" s="108"/>
      <c r="C32" s="108"/>
      <c r="D32" s="109"/>
      <c r="E32" s="109"/>
      <c r="F32" s="110"/>
      <c r="G32" s="111"/>
      <c r="H32" s="112"/>
      <c r="I32" s="123"/>
      <c r="J32" s="113"/>
      <c r="K32" s="113"/>
      <c r="L32" s="113"/>
      <c r="M32" s="114"/>
    </row>
    <row r="33" spans="1:13" ht="13.5" customHeight="1" thickBot="1">
      <c r="A33" s="124"/>
      <c r="B33" s="125"/>
      <c r="C33" s="125"/>
      <c r="D33" s="126"/>
      <c r="E33" s="126"/>
      <c r="F33" s="127"/>
      <c r="G33" s="128"/>
      <c r="H33" s="142"/>
      <c r="I33" s="129"/>
      <c r="J33" s="129"/>
      <c r="K33" s="129"/>
      <c r="L33" s="129"/>
      <c r="M33" s="130"/>
    </row>
  </sheetData>
  <sheetProtection/>
  <mergeCells count="33">
    <mergeCell ref="F19:M19"/>
    <mergeCell ref="F6:M6"/>
    <mergeCell ref="B6:E7"/>
    <mergeCell ref="H21:I21"/>
    <mergeCell ref="J21:K21"/>
    <mergeCell ref="B8:D9"/>
    <mergeCell ref="F8:G8"/>
    <mergeCell ref="F21:G21"/>
    <mergeCell ref="A17:D17"/>
    <mergeCell ref="A19:A22"/>
    <mergeCell ref="F20:M20"/>
    <mergeCell ref="A6:A9"/>
    <mergeCell ref="A16:D16"/>
    <mergeCell ref="B24:D24"/>
    <mergeCell ref="L21:M21"/>
    <mergeCell ref="H8:I8"/>
    <mergeCell ref="J8:K8"/>
    <mergeCell ref="A29:D29"/>
    <mergeCell ref="A28:D28"/>
    <mergeCell ref="B11:D11"/>
    <mergeCell ref="B26:D26"/>
    <mergeCell ref="B21:D22"/>
    <mergeCell ref="B19:E20"/>
    <mergeCell ref="B13:D13"/>
    <mergeCell ref="A1:M1"/>
    <mergeCell ref="K2:M2"/>
    <mergeCell ref="K3:M3"/>
    <mergeCell ref="E5:M5"/>
    <mergeCell ref="D2:I2"/>
    <mergeCell ref="D3:J3"/>
    <mergeCell ref="D4:I4"/>
    <mergeCell ref="L8:M8"/>
    <mergeCell ref="F7:M7"/>
  </mergeCells>
  <printOptions horizontalCentered="1"/>
  <pageMargins left="0.11811023622047245" right="0.11811023622047245" top="0.7874015748031497" bottom="0.31496062992125984" header="0.2755905511811024" footer="0.1574803149606299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Cassiane</dc:creator>
  <cp:keywords/>
  <dc:description/>
  <cp:lastModifiedBy>Ari</cp:lastModifiedBy>
  <cp:lastPrinted>2019-08-29T11:18:54Z</cp:lastPrinted>
  <dcterms:created xsi:type="dcterms:W3CDTF">2012-10-10T13:01:19Z</dcterms:created>
  <dcterms:modified xsi:type="dcterms:W3CDTF">2019-08-29T11:53:09Z</dcterms:modified>
  <cp:category/>
  <cp:version/>
  <cp:contentType/>
  <cp:contentStatus/>
</cp:coreProperties>
</file>