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EEP\SEOR\01 - ATIVIDADES\FINALIZADAS\04-PROJETOS-INFRAERO SERVIÇOS\Orçamento de Obras\2022_014_ORÇ_Patio e Serviço_SBSO\Rev02\05 - Entrega SAC\"/>
    </mc:Choice>
  </mc:AlternateContent>
  <xr:revisionPtr revIDLastSave="0" documentId="8_{DE0161FA-1D48-43AE-B17F-EB4BA8FBE309}" xr6:coauthVersionLast="43" xr6:coauthVersionMax="43" xr10:uidLastSave="{00000000-0000-0000-0000-000000000000}"/>
  <bookViews>
    <workbookView xWindow="-108" yWindow="-108" windowWidth="23256" windowHeight="12576" xr2:uid="{A26748FA-E34F-43BE-9488-974E6B2F1AAA}"/>
  </bookViews>
  <sheets>
    <sheet name="PSP" sheetId="1" r:id="rId1"/>
  </sheets>
  <externalReferences>
    <externalReference r:id="rId2"/>
  </externalReferences>
  <definedNames>
    <definedName name="_Order2" hidden="1">255</definedName>
    <definedName name="anscount" hidden="1">1</definedName>
    <definedName name="_xlnm.Print_Area" localSheetId="0">PSP!$B$2:$I$83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Máximo" hidden="1">{"'Índice'!$A$1:$K$49"}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_xlnm.Print_Titles" localSheetId="0">PSP!$B:$I,PSP!$2:$11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9" i="1" l="1"/>
  <c r="H68" i="1" s="1"/>
  <c r="H67" i="1"/>
  <c r="H66" i="1" s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4" i="1"/>
  <c r="H33" i="1"/>
  <c r="H32" i="1"/>
  <c r="H31" i="1"/>
  <c r="H30" i="1"/>
  <c r="H29" i="1"/>
  <c r="H28" i="1"/>
  <c r="H25" i="1"/>
  <c r="H24" i="1" s="1"/>
  <c r="H23" i="1"/>
  <c r="H22" i="1"/>
  <c r="H21" i="1" s="1"/>
  <c r="H20" i="1"/>
  <c r="H19" i="1" s="1"/>
  <c r="H18" i="1"/>
  <c r="H17" i="1" s="1"/>
  <c r="H16" i="1"/>
  <c r="H15" i="1"/>
  <c r="H14" i="1"/>
  <c r="H35" i="1" l="1"/>
  <c r="H65" i="1"/>
  <c r="H49" i="1"/>
  <c r="H61" i="1"/>
  <c r="H27" i="1"/>
  <c r="H13" i="1"/>
  <c r="H12" i="1" s="1"/>
  <c r="H26" i="1" l="1"/>
  <c r="H70" i="1" s="1"/>
</calcChain>
</file>

<file path=xl/sharedStrings.xml><?xml version="1.0" encoding="utf-8"?>
<sst xmlns="http://schemas.openxmlformats.org/spreadsheetml/2006/main" count="267" uniqueCount="160">
  <si>
    <t>EMPRESA BRASILEIRA DE INFRAESTRUTURA AEROPORTUÁRIA</t>
  </si>
  <si>
    <t>DIRETORIA DE OPERAÇÕES E SERVIÇOS TÉCNICOS - DO</t>
  </si>
  <si>
    <t>SUPERINTENDÊNCIA DE ENGENHARIA - DOEG</t>
  </si>
  <si>
    <t>GERÊNCIA DE ORÇAMENTO DE ENGENHARIA - EGOE</t>
  </si>
  <si>
    <t>PSP - PLANILHA DE SERVIÇOS E PREÇOS
o n e r a d o</t>
  </si>
  <si>
    <t>CÓDIGO</t>
  </si>
  <si>
    <t>DATA</t>
  </si>
  <si>
    <t>DATA-BASE</t>
  </si>
  <si>
    <t>ORÇAMENTO PARA CONTRATAÇÃO DE EMPRESA ESPECIALIZADA PARA EXECUÇÃO DAS OBRAS DE RESTAURAÇÃO DO PÁTIO DE AERONAVES E DA VIA DE SERVIÇO NO AEROPORTO DE SORRISO - MT (SBSO)</t>
  </si>
  <si>
    <t>ITEM</t>
  </si>
  <si>
    <t>DESCRIÇÃO</t>
  </si>
  <si>
    <t>UNID.</t>
  </si>
  <si>
    <t>QUANT.</t>
  </si>
  <si>
    <t xml:space="preserve">CUSTO UNITÁRIO (R$) </t>
  </si>
  <si>
    <t>CUSTO TOTAL REAL (R$)</t>
  </si>
  <si>
    <t>ÍNDICE REAJUSTE</t>
  </si>
  <si>
    <t>GERENCIAMENTO E CANTEIRO DE OBRAS</t>
  </si>
  <si>
    <t>01.01</t>
  </si>
  <si>
    <t>INSTALAÇÃO DO CANTEIRO DE OBRAS</t>
  </si>
  <si>
    <t/>
  </si>
  <si>
    <t>01.01.00.00.001</t>
  </si>
  <si>
    <t>Instalação do Canteiro de Obras da CONTRATADA, inclusive Ligações Provisórias (água, esgoto e energia) e Placa da Obra</t>
  </si>
  <si>
    <t>conj.</t>
  </si>
  <si>
    <t>I 03</t>
  </si>
  <si>
    <t>01.01.00.00.002</t>
  </si>
  <si>
    <t>Barreira de plástico tipo New Jersey  - fornecimento e instalação</t>
  </si>
  <si>
    <t>m</t>
  </si>
  <si>
    <t>01.01.00.00.003</t>
  </si>
  <si>
    <t>Iluminação noturna vermelha para sinalização de interdição - fornecimento e instalação</t>
  </si>
  <si>
    <t>unid.</t>
  </si>
  <si>
    <t>01.02</t>
  </si>
  <si>
    <t>ADMINISTRAÇÃO LOCAL</t>
  </si>
  <si>
    <t>01.02.00.00.001</t>
  </si>
  <si>
    <t>Administração Local da Obra</t>
  </si>
  <si>
    <t>I 02</t>
  </si>
  <si>
    <t>01.03</t>
  </si>
  <si>
    <t>OPERAÇÃO E MANUTENÇÃO DO CANTEIRO DE OBRAS</t>
  </si>
  <si>
    <t>01.03.00.00.001</t>
  </si>
  <si>
    <t>Operação e Manutenção do Canteiro de Obras</t>
  </si>
  <si>
    <t>01.04</t>
  </si>
  <si>
    <t>MOBILIZAÇÃO E DESMOBILIZAÇÃO</t>
  </si>
  <si>
    <t>01.04.00.00.001</t>
  </si>
  <si>
    <t>Mobilização</t>
  </si>
  <si>
    <t>01.04.00.00.002</t>
  </si>
  <si>
    <t>Desmobilização</t>
  </si>
  <si>
    <t>01.05</t>
  </si>
  <si>
    <t>PCAO</t>
  </si>
  <si>
    <t>01.05.00.00.001</t>
  </si>
  <si>
    <t>Execução do PCAO - Plano de Controle Ambiental da Obra</t>
  </si>
  <si>
    <t>EXECUÇÃO DAS OBRAS</t>
  </si>
  <si>
    <t>02.01</t>
  </si>
  <si>
    <t>TERRAPLENAGEM</t>
  </si>
  <si>
    <t>02.01.00.00.001</t>
  </si>
  <si>
    <t>Demolição mecânica de concreto armado, com escavadeira hidráulica com martelo hidráulico - sem reaproveitamento - DMT = 800m</t>
  </si>
  <si>
    <t>m³</t>
  </si>
  <si>
    <t>I 04</t>
  </si>
  <si>
    <t>02.01.00.00.002</t>
  </si>
  <si>
    <t>Fresagem contínua de revestimento asfáltico, incluindo transporte e espalhamento de material fresado - DMT = 2 km (dentro do sítio aeroportuário - vias de serviço)</t>
  </si>
  <si>
    <t>02.01.00.00.003</t>
  </si>
  <si>
    <t>Escavação de material de 1ª categoria, incluindo carga e transporte para bota-espera - DMT=600m</t>
  </si>
  <si>
    <t>02.01.00.00.004</t>
  </si>
  <si>
    <t>Escavação de material de 1ª categoria, incluindo carga e transporte para bota-fora - DMT=800m</t>
  </si>
  <si>
    <t>02.01.00.00.005</t>
  </si>
  <si>
    <t>Regularização de subleito</t>
  </si>
  <si>
    <t>m²</t>
  </si>
  <si>
    <t>02.01.00.00.007</t>
  </si>
  <si>
    <r>
      <rPr>
        <sz val="9"/>
        <color rgb="FF050505"/>
        <rFont val="Arial"/>
        <family val="2"/>
      </rPr>
      <t>Carga</t>
    </r>
    <r>
      <rPr>
        <sz val="9"/>
        <color rgb="FF383838"/>
        <rFont val="Arial"/>
        <family val="2"/>
      </rPr>
      <t xml:space="preserve">, </t>
    </r>
    <r>
      <rPr>
        <sz val="9"/>
        <color rgb="FF050505"/>
        <rFont val="Arial"/>
        <family val="2"/>
      </rPr>
      <t xml:space="preserve">manobra e descarga de agregados ou solos em caminhão basculante  </t>
    </r>
    <r>
      <rPr>
        <sz val="9"/>
        <color rgb="FF1A1A1A"/>
        <rFont val="Arial"/>
        <family val="2"/>
      </rPr>
      <t xml:space="preserve">- </t>
    </r>
    <r>
      <rPr>
        <sz val="9"/>
        <color rgb="FF050505"/>
        <rFont val="Arial"/>
        <family val="2"/>
      </rPr>
      <t>carga com carregadeira e descarga livre do bota-espera para obra DMT=600m</t>
    </r>
  </si>
  <si>
    <t>02.01.00.00.008</t>
  </si>
  <si>
    <t>Compactação de aterros a 100% do Proctor Modificado</t>
  </si>
  <si>
    <t>02.02</t>
  </si>
  <si>
    <t>PAVIMENTAÇÃO</t>
  </si>
  <si>
    <t>02.02.00.00.001</t>
  </si>
  <si>
    <t>Base de brita graduada com brita comercial - BGS, incluso aquisição e transporte do material</t>
  </si>
  <si>
    <t>I 05</t>
  </si>
  <si>
    <t>02.02.00.00.002</t>
  </si>
  <si>
    <t>Imprimação com emulsão asfáltica EAI</t>
  </si>
  <si>
    <t>02.02.00.00.003</t>
  </si>
  <si>
    <t>Aquisição de emulsão asfáltica EAI</t>
  </si>
  <si>
    <t>ton</t>
  </si>
  <si>
    <t>I 06</t>
  </si>
  <si>
    <t>02.02.00.00.004</t>
  </si>
  <si>
    <t>Transporte de emulsão asfáltica EAI</t>
  </si>
  <si>
    <t>02.02.00.00.005</t>
  </si>
  <si>
    <t>Pintura de ligação com emulsão asfáltica RR-1C</t>
  </si>
  <si>
    <t>02.02.00.00.006</t>
  </si>
  <si>
    <t>Aquisição de emulsão asfáltica RR-1C</t>
  </si>
  <si>
    <t>02.02.00.00.007</t>
  </si>
  <si>
    <t>Transporte de emulsão asfáltica RR-1C</t>
  </si>
  <si>
    <t>02.02.00.00.008</t>
  </si>
  <si>
    <t>Concreto asfáltico usinado a quente - Binder</t>
  </si>
  <si>
    <t>02.02.00.00.009</t>
  </si>
  <si>
    <t>Concreto asfáltico usinado a quente - Capa</t>
  </si>
  <si>
    <t>02.02.00.00.010</t>
  </si>
  <si>
    <t>Aquisição de cimento asfáltico CAP 50/70</t>
  </si>
  <si>
    <t>02.02.00.00.011</t>
  </si>
  <si>
    <t>Transporte de cimento asfáltico CAP 50/70</t>
  </si>
  <si>
    <t>02.02.00.00.012</t>
  </si>
  <si>
    <t>Base de brita graduada tratada com cimento - BGTC (Brita comercial)</t>
  </si>
  <si>
    <t>02.02.00.00.013</t>
  </si>
  <si>
    <t>Placas de concreto esp. 36 cm (inclui fôrmas, barras de transferência, lona preta, equipamentos, nivelamento, acabamento, corte e selagem de juntas e cura)</t>
  </si>
  <si>
    <t>I 07</t>
  </si>
  <si>
    <t>02.03</t>
  </si>
  <si>
    <t>DRENAGEM</t>
  </si>
  <si>
    <t>02.03.00.00.001</t>
  </si>
  <si>
    <t>Execução de canaleta de drenagem em concreto armado, dimensões internas 20 x 30cm (HxL), com tampa tipo grelha em ferro fundido</t>
  </si>
  <si>
    <t>I 09</t>
  </si>
  <si>
    <t>02.03.00.00.002</t>
  </si>
  <si>
    <t>Caixa de ligação e passagem - CLP 01 - areia e brita comerciais</t>
  </si>
  <si>
    <t>02.03.00.00.003</t>
  </si>
  <si>
    <t>Meio-fio de concreto - MFC 03 - areia e brita comerciais</t>
  </si>
  <si>
    <t>02.03.00.00.004</t>
  </si>
  <si>
    <t>Pintura de meio-fio com tinta branca a base de cal (caiação)</t>
  </si>
  <si>
    <t>02.03.00.00.005</t>
  </si>
  <si>
    <t>Boca de lobo simples - grelha de concreto - BLSG 01 - areia e brita comerciais</t>
  </si>
  <si>
    <t>02.03.00.00.006</t>
  </si>
  <si>
    <t>Tubo de concreto PA1 comercial para drenagem - D = 0,40 m - fornecimento e instalação</t>
  </si>
  <si>
    <t>02.03.00.00.007</t>
  </si>
  <si>
    <t>Tubo de concreto PA1 comercial para drenagem - D = 0,60 m - fornecimento e instalação</t>
  </si>
  <si>
    <t>02.03.00.00.008</t>
  </si>
  <si>
    <t>Poço de visita - PVI 02 - areia e brita comerciais</t>
  </si>
  <si>
    <t>02.03.00.00.009</t>
  </si>
  <si>
    <t>Chaminé dos poços de visita - CPV 01 - areia e brita comerciais</t>
  </si>
  <si>
    <t>02.03.00.00.010</t>
  </si>
  <si>
    <t>Dreno longitudinal de pavimento H = 0,40 m - com geocomposto drenante</t>
  </si>
  <si>
    <t>02.03.00.00.011</t>
  </si>
  <si>
    <t>Saída de Dreno profundo para canaleta com tubo PEAD PE 80 PN 8 - D = 110 mm</t>
  </si>
  <si>
    <t>02.04</t>
  </si>
  <si>
    <t>SINALIZAÇÃO HORIZONTAL</t>
  </si>
  <si>
    <t>02.04.00.00.001</t>
  </si>
  <si>
    <t>Pintura de sinalização horizontal provisória com tinta PVA</t>
  </si>
  <si>
    <t>I 08</t>
  </si>
  <si>
    <t>02.04.00.00.002</t>
  </si>
  <si>
    <t>Pintura de sinalização horizontal definitiva padrão aeroportuária com tinta à base de resina acrílica com microesferas, emulsionada em água</t>
  </si>
  <si>
    <t>02.04.00.00.003</t>
  </si>
  <si>
    <t>Remoção de Pintura de Sinalização Horizontal</t>
  </si>
  <si>
    <t>I 10</t>
  </si>
  <si>
    <t>SERVIÇOS FINAIS</t>
  </si>
  <si>
    <t>03.01</t>
  </si>
  <si>
    <t>AS BUILT</t>
  </si>
  <si>
    <t>03.01.00.00.001</t>
  </si>
  <si>
    <t xml:space="preserve">Elaboração de Projeto Executivo As built (Como Construído) e Elaboração de Relatório de cálculo do PCN </t>
  </si>
  <si>
    <t>I 01</t>
  </si>
  <si>
    <t>03.02</t>
  </si>
  <si>
    <t>LIMPEZA FINAL</t>
  </si>
  <si>
    <t>03.02.00.00.001</t>
  </si>
  <si>
    <t>Remoção do Canteiro de Obras e Limpeza Final da Obra</t>
  </si>
  <si>
    <t xml:space="preserve">TOTAL </t>
  </si>
  <si>
    <t>Nota:</t>
  </si>
  <si>
    <t>Para índices de reajustamento adotar os publicados pela: FGVDADOS http://www.fgv.br/ibre conforme legenda abaixo:</t>
  </si>
  <si>
    <t> INCC - Projetos  - Série: 205438 - Código: 78</t>
  </si>
  <si>
    <t> INCC - Mão de Obra  - Série: 160906 - Código: 1</t>
  </si>
  <si>
    <t> INCC - Total - Média Geral  - Série: 160868 - Código: 6</t>
  </si>
  <si>
    <t> Índice de Obras Rodoviárias - Terraplenagem  - Série: 157956 - Código: 38</t>
  </si>
  <si>
    <t> Índice de Obras Rodoviárias - Pavimentação  - Série: 157972 - Código: 37</t>
  </si>
  <si>
    <t>Índice de Obras Rodoviárias - Ligantes Betuminosos - Série: 1002389 - Código: 39E</t>
  </si>
  <si>
    <t> Índice de Obras Rodoviárias - Pavimentos de Concreto de Cimento Portland  - Série: 1002387 - Código: 39C</t>
  </si>
  <si>
    <t>Índice de Obras Rodoviárias - Sinalização Horizontal - Série: 1002386 - Código: -</t>
  </si>
  <si>
    <t> Índice de Obras Rodoviárias - Drenagem  - Série: 1002385 - Código: 39A</t>
  </si>
  <si>
    <t>Índice de Obras Rodoviárias - Conservação Rodoviária - Série: 1002388 - Código: -</t>
  </si>
  <si>
    <t>SO.01/100.91/125/02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</si>
</sst>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mmmm\-yy;@"/>
    <numFmt numFmtId="166" formatCode="_([$€]* #,##0.00_);_([$€]* \(#,##0.00\);_([$€]* &quot;-&quot;??_);_(@_)"/>
    <numFmt numFmtId="167" formatCode="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22"/>
      <name val="Calibri"/>
      <family val="2"/>
      <scheme val="minor"/>
    </font>
    <font>
      <sz val="9"/>
      <name val="Arial"/>
      <family val="2"/>
    </font>
    <font>
      <sz val="9"/>
      <color rgb="FF050505"/>
      <name val="Arial"/>
      <family val="2"/>
    </font>
    <font>
      <sz val="9"/>
      <color rgb="FF383838"/>
      <name val="Arial"/>
      <family val="2"/>
    </font>
    <font>
      <sz val="9"/>
      <color rgb="FF1A1A1A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5" fillId="2" borderId="0" xfId="3" applyNumberFormat="1" applyFont="1" applyFill="1" applyAlignment="1">
      <alignment horizontal="center" vertical="center" wrapText="1"/>
    </xf>
    <xf numFmtId="49" fontId="6" fillId="2" borderId="0" xfId="3" applyNumberFormat="1" applyFont="1" applyFill="1" applyAlignment="1">
      <alignment horizontal="center" vertical="center" wrapText="1"/>
    </xf>
    <xf numFmtId="49" fontId="7" fillId="2" borderId="2" xfId="3" applyNumberFormat="1" applyFont="1" applyFill="1" applyBorder="1" applyAlignment="1">
      <alignment horizontal="center" vertical="center" wrapText="1"/>
    </xf>
    <xf numFmtId="49" fontId="4" fillId="2" borderId="3" xfId="3" applyNumberFormat="1" applyFont="1" applyFill="1" applyBorder="1" applyAlignment="1">
      <alignment horizontal="center" vertical="center" wrapText="1"/>
    </xf>
    <xf numFmtId="164" fontId="7" fillId="2" borderId="4" xfId="2" applyNumberFormat="1" applyFont="1" applyFill="1" applyBorder="1" applyAlignment="1">
      <alignment horizontal="center" vertical="center" wrapText="1"/>
    </xf>
    <xf numFmtId="14" fontId="7" fillId="0" borderId="4" xfId="3" quotePrefix="1" applyNumberFormat="1" applyFont="1" applyBorder="1" applyAlignment="1">
      <alignment horizontal="center" vertical="center" wrapText="1"/>
    </xf>
    <xf numFmtId="14" fontId="7" fillId="0" borderId="5" xfId="3" quotePrefix="1" applyNumberFormat="1" applyFont="1" applyBorder="1" applyAlignment="1">
      <alignment horizontal="center" vertical="center" wrapText="1"/>
    </xf>
    <xf numFmtId="49" fontId="4" fillId="2" borderId="6" xfId="3" applyNumberFormat="1" applyFont="1" applyFill="1" applyBorder="1" applyAlignment="1">
      <alignment horizontal="center" vertical="center" wrapText="1"/>
    </xf>
    <xf numFmtId="49" fontId="4" fillId="2" borderId="0" xfId="3" applyNumberFormat="1" applyFont="1" applyFill="1" applyAlignment="1">
      <alignment horizontal="center" vertical="center" wrapText="1"/>
    </xf>
    <xf numFmtId="164" fontId="7" fillId="2" borderId="7" xfId="2" applyNumberFormat="1" applyFont="1" applyFill="1" applyBorder="1" applyAlignment="1">
      <alignment horizontal="center" vertical="center" wrapText="1"/>
    </xf>
    <xf numFmtId="14" fontId="7" fillId="0" borderId="7" xfId="3" quotePrefix="1" applyNumberFormat="1" applyFont="1" applyBorder="1" applyAlignment="1">
      <alignment horizontal="center" vertical="center" wrapText="1"/>
    </xf>
    <xf numFmtId="14" fontId="7" fillId="0" borderId="8" xfId="3" quotePrefix="1" applyNumberFormat="1" applyFont="1" applyBorder="1" applyAlignment="1">
      <alignment horizontal="center" vertical="center" wrapText="1"/>
    </xf>
    <xf numFmtId="49" fontId="4" fillId="2" borderId="9" xfId="3" applyNumberFormat="1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164" fontId="7" fillId="2" borderId="10" xfId="2" applyNumberFormat="1" applyFont="1" applyFill="1" applyBorder="1" applyAlignment="1">
      <alignment horizontal="center" vertical="center" wrapText="1"/>
    </xf>
    <xf numFmtId="165" fontId="7" fillId="0" borderId="10" xfId="3" quotePrefix="1" applyNumberFormat="1" applyFont="1" applyBorder="1" applyAlignment="1">
      <alignment horizontal="center" vertical="center" wrapText="1"/>
    </xf>
    <xf numFmtId="165" fontId="7" fillId="0" borderId="11" xfId="3" quotePrefix="1" applyNumberFormat="1" applyFont="1" applyBorder="1" applyAlignment="1">
      <alignment horizontal="center" vertical="center" wrapText="1"/>
    </xf>
    <xf numFmtId="0" fontId="8" fillId="3" borderId="12" xfId="3" applyFont="1" applyFill="1" applyBorder="1" applyAlignment="1" applyProtection="1">
      <alignment horizontal="center" vertical="center" wrapText="1"/>
      <protection locked="0"/>
    </xf>
    <xf numFmtId="0" fontId="8" fillId="3" borderId="13" xfId="3" applyFont="1" applyFill="1" applyBorder="1" applyAlignment="1" applyProtection="1">
      <alignment horizontal="center" vertical="center" wrapText="1"/>
      <protection locked="0"/>
    </xf>
    <xf numFmtId="0" fontId="8" fillId="3" borderId="14" xfId="3" applyFont="1" applyFill="1" applyBorder="1" applyAlignment="1" applyProtection="1">
      <alignment horizontal="center" vertical="center" wrapText="1"/>
      <protection locked="0"/>
    </xf>
    <xf numFmtId="49" fontId="9" fillId="4" borderId="15" xfId="3" applyNumberFormat="1" applyFont="1" applyFill="1" applyBorder="1" applyAlignment="1">
      <alignment horizontal="center" vertical="center" wrapText="1"/>
    </xf>
    <xf numFmtId="49" fontId="9" fillId="4" borderId="16" xfId="3" applyNumberFormat="1" applyFont="1" applyFill="1" applyBorder="1" applyAlignment="1">
      <alignment horizontal="center" vertical="center" wrapText="1"/>
    </xf>
    <xf numFmtId="0" fontId="9" fillId="4" borderId="17" xfId="3" applyFont="1" applyFill="1" applyBorder="1" applyAlignment="1">
      <alignment horizontal="center" vertical="center" wrapText="1"/>
    </xf>
    <xf numFmtId="3" fontId="9" fillId="4" borderId="17" xfId="3" applyNumberFormat="1" applyFont="1" applyFill="1" applyBorder="1" applyAlignment="1">
      <alignment horizontal="center" vertical="center" wrapText="1"/>
    </xf>
    <xf numFmtId="164" fontId="9" fillId="4" borderId="17" xfId="2" applyNumberFormat="1" applyFont="1" applyFill="1" applyBorder="1" applyAlignment="1">
      <alignment horizontal="center" vertical="center" wrapText="1"/>
    </xf>
    <xf numFmtId="166" fontId="9" fillId="5" borderId="18" xfId="3" applyNumberFormat="1" applyFont="1" applyFill="1" applyBorder="1" applyAlignment="1">
      <alignment horizontal="center" vertical="center" wrapText="1"/>
    </xf>
    <xf numFmtId="0" fontId="9" fillId="6" borderId="0" xfId="0" applyFont="1" applyFill="1" applyAlignment="1" applyProtection="1">
      <alignment vertical="center"/>
      <protection locked="0"/>
    </xf>
    <xf numFmtId="167" fontId="9" fillId="6" borderId="19" xfId="0" applyNumberFormat="1" applyFont="1" applyFill="1" applyBorder="1" applyAlignment="1" applyProtection="1">
      <alignment horizontal="left" vertical="center"/>
      <protection locked="0"/>
    </xf>
    <xf numFmtId="167" fontId="9" fillId="6" borderId="12" xfId="0" applyNumberFormat="1" applyFont="1" applyFill="1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vertical="center" wrapText="1"/>
      <protection locked="0"/>
    </xf>
    <xf numFmtId="0" fontId="9" fillId="6" borderId="13" xfId="0" applyFont="1" applyFill="1" applyBorder="1" applyAlignment="1" applyProtection="1">
      <alignment vertical="center" wrapText="1"/>
      <protection locked="0"/>
    </xf>
    <xf numFmtId="0" fontId="9" fillId="6" borderId="13" xfId="0" applyFont="1" applyFill="1" applyBorder="1" applyAlignment="1" applyProtection="1">
      <alignment horizontal="right" vertical="center" wrapText="1"/>
      <protection locked="0"/>
    </xf>
    <xf numFmtId="164" fontId="9" fillId="6" borderId="14" xfId="2" applyNumberFormat="1" applyFont="1" applyFill="1" applyBorder="1" applyAlignment="1" applyProtection="1">
      <alignment vertical="center" wrapText="1"/>
      <protection locked="0"/>
    </xf>
    <xf numFmtId="164" fontId="9" fillId="6" borderId="19" xfId="2" applyNumberFormat="1" applyFont="1" applyFill="1" applyBorder="1" applyAlignment="1" applyProtection="1">
      <alignment horizontal="right" vertical="center" wrapText="1"/>
      <protection locked="0"/>
    </xf>
    <xf numFmtId="43" fontId="9" fillId="6" borderId="19" xfId="1" applyFont="1" applyFill="1" applyBorder="1" applyAlignment="1" applyProtection="1">
      <alignment horizontal="justify" vertical="center" wrapText="1"/>
      <protection locked="0"/>
    </xf>
    <xf numFmtId="0" fontId="10" fillId="6" borderId="0" xfId="0" applyFont="1" applyFill="1" applyAlignment="1" applyProtection="1">
      <alignment vertical="center"/>
      <protection locked="0"/>
    </xf>
    <xf numFmtId="0" fontId="11" fillId="7" borderId="0" xfId="0" applyFont="1" applyFill="1" applyAlignment="1" applyProtection="1">
      <alignment vertical="center"/>
      <protection locked="0"/>
    </xf>
    <xf numFmtId="167" fontId="7" fillId="7" borderId="19" xfId="0" quotePrefix="1" applyNumberFormat="1" applyFont="1" applyFill="1" applyBorder="1" applyAlignment="1" applyProtection="1">
      <alignment horizontal="left" vertical="center" wrapText="1"/>
      <protection locked="0"/>
    </xf>
    <xf numFmtId="167" fontId="7" fillId="7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vertical="center" wrapText="1"/>
      <protection locked="0"/>
    </xf>
    <xf numFmtId="0" fontId="7" fillId="7" borderId="13" xfId="0" applyFont="1" applyFill="1" applyBorder="1" applyAlignment="1" applyProtection="1">
      <alignment vertical="center" wrapText="1"/>
      <protection locked="0"/>
    </xf>
    <xf numFmtId="0" fontId="7" fillId="7" borderId="13" xfId="0" applyFont="1" applyFill="1" applyBorder="1" applyAlignment="1" applyProtection="1">
      <alignment horizontal="right" vertical="center" wrapText="1"/>
      <protection locked="0"/>
    </xf>
    <xf numFmtId="164" fontId="7" fillId="7" borderId="14" xfId="2" applyNumberFormat="1" applyFont="1" applyFill="1" applyBorder="1" applyAlignment="1" applyProtection="1">
      <alignment vertical="center" wrapText="1"/>
      <protection locked="0"/>
    </xf>
    <xf numFmtId="164" fontId="7" fillId="7" borderId="19" xfId="2" applyNumberFormat="1" applyFont="1" applyFill="1" applyBorder="1" applyAlignment="1" applyProtection="1">
      <alignment horizontal="right" vertical="center" wrapText="1"/>
      <protection locked="0"/>
    </xf>
    <xf numFmtId="43" fontId="3" fillId="7" borderId="19" xfId="1" applyFont="1" applyFill="1" applyBorder="1" applyAlignment="1" applyProtection="1">
      <alignment horizontal="justify" vertical="center" wrapText="1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7" fontId="3" fillId="0" borderId="19" xfId="0" applyNumberFormat="1" applyFont="1" applyBorder="1" applyAlignment="1" applyProtection="1">
      <alignment horizontal="left" vertical="center" wrapText="1"/>
      <protection locked="0"/>
    </xf>
    <xf numFmtId="167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4" fontId="3" fillId="0" borderId="19" xfId="1" applyNumberFormat="1" applyFont="1" applyBorder="1" applyAlignment="1" applyProtection="1">
      <alignment horizontal="center" vertical="center" wrapText="1"/>
      <protection locked="0"/>
    </xf>
    <xf numFmtId="164" fontId="3" fillId="2" borderId="19" xfId="2" applyNumberFormat="1" applyFont="1" applyFill="1" applyBorder="1" applyAlignment="1" applyProtection="1">
      <alignment horizontal="right" vertical="center" wrapText="1"/>
      <protection locked="0"/>
    </xf>
    <xf numFmtId="164" fontId="3" fillId="0" borderId="19" xfId="2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2" borderId="1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9" fillId="4" borderId="12" xfId="0" applyFont="1" applyFill="1" applyBorder="1" applyAlignment="1" applyProtection="1">
      <alignment horizontal="right" vertical="center" wrapText="1"/>
      <protection locked="0"/>
    </xf>
    <xf numFmtId="0" fontId="9" fillId="4" borderId="13" xfId="0" applyFont="1" applyFill="1" applyBorder="1" applyAlignment="1" applyProtection="1">
      <alignment horizontal="right" vertical="center" wrapText="1"/>
      <protection locked="0"/>
    </xf>
    <xf numFmtId="0" fontId="9" fillId="4" borderId="14" xfId="0" applyFont="1" applyFill="1" applyBorder="1" applyAlignment="1" applyProtection="1">
      <alignment horizontal="right" vertical="center" wrapText="1"/>
      <protection locked="0"/>
    </xf>
    <xf numFmtId="164" fontId="7" fillId="0" borderId="19" xfId="2" applyNumberFormat="1" applyFont="1" applyBorder="1" applyAlignment="1" applyProtection="1">
      <alignment horizontal="right" vertical="center" wrapText="1"/>
      <protection locked="0"/>
    </xf>
    <xf numFmtId="44" fontId="3" fillId="4" borderId="19" xfId="2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 readingOrder="1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164" fontId="3" fillId="0" borderId="0" xfId="2" applyNumberFormat="1" applyFont="1" applyAlignment="1">
      <alignment vertical="center"/>
    </xf>
  </cellXfs>
  <cellStyles count="4">
    <cellStyle name="Moeda" xfId="2" builtinId="4"/>
    <cellStyle name="Normal" xfId="0" builtinId="0"/>
    <cellStyle name="Normal 11 2 2" xfId="3" xr:uid="{3A0D5CA2-B956-4EC5-9E8D-F47ADD53573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107673</xdr:colOff>
      <xdr:row>1</xdr:row>
      <xdr:rowOff>66261</xdr:rowOff>
    </xdr:from>
    <xdr:to>
      <xdr:col>2</xdr:col>
      <xdr:colOff>198782</xdr:colOff>
      <xdr:row>4</xdr:row>
      <xdr:rowOff>85016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2FEB7D-0ED4-4433-95DD-F5DCC6FEF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033" y="241521"/>
          <a:ext cx="1051229" cy="62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EP/SEOR/01%20-%20ATIVIDADES/FINALIZADAS/04-PROJETOS-INFRAERO%20SERVI&#199;OS/Or&#231;amento%20de%20Obras/2022_014_OR&#199;_Patio%20e%20Servi&#231;o_SBSO/Rev02/03%20-%20Or&#231;amento/FORM.02-3%20-%20Capa,PSP,ES,BDI%20-%20SO.01_100.91_125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MPP-14.02 (EGA)"/>
      <sheetName val="PSP"/>
      <sheetName val="ES&quot;0&quot;"/>
      <sheetName val="BDI&quot;0&quot;"/>
      <sheetName val="PSPresumo"/>
      <sheetName val="ET"/>
      <sheetName val="ES"/>
      <sheetName val="06 Definição BDI"/>
      <sheetName val="06.1 BDI-Obra.TCU"/>
      <sheetName val="06.1 BDI-Obra.sicro"/>
      <sheetName val="06.2 BDI-MntPPDePátio"/>
      <sheetName val="06.3 BDI-ServTecEng"/>
      <sheetName val="06.4 BDI-EqEsp"/>
      <sheetName val="06.7 BDI-InsBet"/>
      <sheetName val="06.8 Vantajosidade"/>
      <sheetName val="abc"/>
      <sheetName val="abc situações"/>
      <sheetName val="R$ eq deson"/>
      <sheetName val="Índice re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CF76-568E-4BC6-A216-C99174C370FE}">
  <sheetPr>
    <outlinePr summaryBelow="0"/>
  </sheetPr>
  <dimension ref="A2:I83"/>
  <sheetViews>
    <sheetView tabSelected="1" view="pageBreakPreview" zoomScale="85" zoomScaleNormal="115" zoomScaleSheetLayoutView="85" workbookViewId="0">
      <pane xSplit="1" ySplit="11" topLeftCell="B69" activePane="bottomRight" state="frozen"/>
      <selection activeCell="I42" sqref="I42"/>
      <selection pane="topRight" activeCell="I42" sqref="I42"/>
      <selection pane="bottomLeft" activeCell="I42" sqref="I42"/>
      <selection pane="bottomRight" activeCell="H70" sqref="H70"/>
    </sheetView>
  </sheetViews>
  <sheetFormatPr defaultRowHeight="13.8" outlineLevelRow="4" x14ac:dyDescent="0.25"/>
  <cols>
    <col min="1" max="1" width="3.109375" style="1" customWidth="1"/>
    <col min="2" max="2" width="14" style="70" customWidth="1"/>
    <col min="3" max="3" width="9.21875" style="70" customWidth="1"/>
    <col min="4" max="4" width="65" style="1" customWidth="1"/>
    <col min="5" max="5" width="7.109375" style="71" customWidth="1"/>
    <col min="6" max="6" width="10.33203125" style="72" bestFit="1" customWidth="1"/>
    <col min="7" max="7" width="14.44140625" style="73" customWidth="1"/>
    <col min="8" max="8" width="17.6640625" style="73" customWidth="1"/>
    <col min="9" max="9" width="9" style="1" customWidth="1"/>
    <col min="10" max="230" width="8.88671875" style="1"/>
    <col min="231" max="231" width="6.6640625" style="1" customWidth="1"/>
    <col min="232" max="232" width="85.33203125" style="1" customWidth="1"/>
    <col min="233" max="233" width="6.6640625" style="1" customWidth="1"/>
    <col min="234" max="234" width="9.5546875" style="1" bestFit="1" customWidth="1"/>
    <col min="235" max="235" width="10.33203125" style="1" customWidth="1"/>
    <col min="236" max="236" width="11.44140625" style="1" customWidth="1"/>
    <col min="237" max="237" width="0" style="1" hidden="1" bestFit="1" customWidth="1"/>
    <col min="238" max="241" width="8.88671875" style="1"/>
    <col min="242" max="242" width="30.6640625" style="1" customWidth="1"/>
    <col min="243" max="486" width="8.88671875" style="1"/>
    <col min="487" max="487" width="6.6640625" style="1" customWidth="1"/>
    <col min="488" max="488" width="85.33203125" style="1" customWidth="1"/>
    <col min="489" max="489" width="6.6640625" style="1" customWidth="1"/>
    <col min="490" max="490" width="9.5546875" style="1" bestFit="1" customWidth="1"/>
    <col min="491" max="491" width="10.33203125" style="1" customWidth="1"/>
    <col min="492" max="492" width="11.44140625" style="1" customWidth="1"/>
    <col min="493" max="493" width="0" style="1" hidden="1" bestFit="1" customWidth="1"/>
    <col min="494" max="497" width="8.88671875" style="1"/>
    <col min="498" max="498" width="30.6640625" style="1" customWidth="1"/>
    <col min="499" max="742" width="8.88671875" style="1"/>
    <col min="743" max="743" width="6.6640625" style="1" customWidth="1"/>
    <col min="744" max="744" width="85.33203125" style="1" customWidth="1"/>
    <col min="745" max="745" width="6.6640625" style="1" customWidth="1"/>
    <col min="746" max="746" width="9.5546875" style="1" bestFit="1" customWidth="1"/>
    <col min="747" max="747" width="10.33203125" style="1" customWidth="1"/>
    <col min="748" max="748" width="11.44140625" style="1" customWidth="1"/>
    <col min="749" max="749" width="0" style="1" hidden="1" bestFit="1" customWidth="1"/>
    <col min="750" max="753" width="8.88671875" style="1"/>
    <col min="754" max="754" width="30.6640625" style="1" customWidth="1"/>
    <col min="755" max="998" width="8.88671875" style="1"/>
    <col min="999" max="999" width="6.6640625" style="1" customWidth="1"/>
    <col min="1000" max="1000" width="85.33203125" style="1" customWidth="1"/>
    <col min="1001" max="1001" width="6.6640625" style="1" customWidth="1"/>
    <col min="1002" max="1002" width="9.5546875" style="1" bestFit="1" customWidth="1"/>
    <col min="1003" max="1003" width="10.33203125" style="1" customWidth="1"/>
    <col min="1004" max="1004" width="11.44140625" style="1" customWidth="1"/>
    <col min="1005" max="1005" width="0" style="1" hidden="1" bestFit="1" customWidth="1"/>
    <col min="1006" max="1009" width="8.88671875" style="1"/>
    <col min="1010" max="1010" width="30.6640625" style="1" customWidth="1"/>
    <col min="1011" max="1254" width="8.88671875" style="1"/>
    <col min="1255" max="1255" width="6.6640625" style="1" customWidth="1"/>
    <col min="1256" max="1256" width="85.33203125" style="1" customWidth="1"/>
    <col min="1257" max="1257" width="6.6640625" style="1" customWidth="1"/>
    <col min="1258" max="1258" width="9.5546875" style="1" bestFit="1" customWidth="1"/>
    <col min="1259" max="1259" width="10.33203125" style="1" customWidth="1"/>
    <col min="1260" max="1260" width="11.44140625" style="1" customWidth="1"/>
    <col min="1261" max="1261" width="0" style="1" hidden="1" bestFit="1" customWidth="1"/>
    <col min="1262" max="1265" width="8.88671875" style="1"/>
    <col min="1266" max="1266" width="30.6640625" style="1" customWidth="1"/>
    <col min="1267" max="1510" width="8.88671875" style="1"/>
    <col min="1511" max="1511" width="6.6640625" style="1" customWidth="1"/>
    <col min="1512" max="1512" width="85.33203125" style="1" customWidth="1"/>
    <col min="1513" max="1513" width="6.6640625" style="1" customWidth="1"/>
    <col min="1514" max="1514" width="9.5546875" style="1" bestFit="1" customWidth="1"/>
    <col min="1515" max="1515" width="10.33203125" style="1" customWidth="1"/>
    <col min="1516" max="1516" width="11.44140625" style="1" customWidth="1"/>
    <col min="1517" max="1517" width="0" style="1" hidden="1" bestFit="1" customWidth="1"/>
    <col min="1518" max="1521" width="8.88671875" style="1"/>
    <col min="1522" max="1522" width="30.6640625" style="1" customWidth="1"/>
    <col min="1523" max="1766" width="8.88671875" style="1"/>
    <col min="1767" max="1767" width="6.6640625" style="1" customWidth="1"/>
    <col min="1768" max="1768" width="85.33203125" style="1" customWidth="1"/>
    <col min="1769" max="1769" width="6.6640625" style="1" customWidth="1"/>
    <col min="1770" max="1770" width="9.5546875" style="1" bestFit="1" customWidth="1"/>
    <col min="1771" max="1771" width="10.33203125" style="1" customWidth="1"/>
    <col min="1772" max="1772" width="11.44140625" style="1" customWidth="1"/>
    <col min="1773" max="1773" width="0" style="1" hidden="1" bestFit="1" customWidth="1"/>
    <col min="1774" max="1777" width="8.88671875" style="1"/>
    <col min="1778" max="1778" width="30.6640625" style="1" customWidth="1"/>
    <col min="1779" max="2022" width="8.88671875" style="1"/>
    <col min="2023" max="2023" width="6.6640625" style="1" customWidth="1"/>
    <col min="2024" max="2024" width="85.33203125" style="1" customWidth="1"/>
    <col min="2025" max="2025" width="6.6640625" style="1" customWidth="1"/>
    <col min="2026" max="2026" width="9.5546875" style="1" bestFit="1" customWidth="1"/>
    <col min="2027" max="2027" width="10.33203125" style="1" customWidth="1"/>
    <col min="2028" max="2028" width="11.44140625" style="1" customWidth="1"/>
    <col min="2029" max="2029" width="0" style="1" hidden="1" bestFit="1" customWidth="1"/>
    <col min="2030" max="2033" width="8.88671875" style="1"/>
    <col min="2034" max="2034" width="30.6640625" style="1" customWidth="1"/>
    <col min="2035" max="2278" width="8.88671875" style="1"/>
    <col min="2279" max="2279" width="6.6640625" style="1" customWidth="1"/>
    <col min="2280" max="2280" width="85.33203125" style="1" customWidth="1"/>
    <col min="2281" max="2281" width="6.6640625" style="1" customWidth="1"/>
    <col min="2282" max="2282" width="9.5546875" style="1" bestFit="1" customWidth="1"/>
    <col min="2283" max="2283" width="10.33203125" style="1" customWidth="1"/>
    <col min="2284" max="2284" width="11.44140625" style="1" customWidth="1"/>
    <col min="2285" max="2285" width="0" style="1" hidden="1" bestFit="1" customWidth="1"/>
    <col min="2286" max="2289" width="8.88671875" style="1"/>
    <col min="2290" max="2290" width="30.6640625" style="1" customWidth="1"/>
    <col min="2291" max="2534" width="8.88671875" style="1"/>
    <col min="2535" max="2535" width="6.6640625" style="1" customWidth="1"/>
    <col min="2536" max="2536" width="85.33203125" style="1" customWidth="1"/>
    <col min="2537" max="2537" width="6.6640625" style="1" customWidth="1"/>
    <col min="2538" max="2538" width="9.5546875" style="1" bestFit="1" customWidth="1"/>
    <col min="2539" max="2539" width="10.33203125" style="1" customWidth="1"/>
    <col min="2540" max="2540" width="11.44140625" style="1" customWidth="1"/>
    <col min="2541" max="2541" width="0" style="1" hidden="1" bestFit="1" customWidth="1"/>
    <col min="2542" max="2545" width="8.88671875" style="1"/>
    <col min="2546" max="2546" width="30.6640625" style="1" customWidth="1"/>
    <col min="2547" max="2790" width="8.88671875" style="1"/>
    <col min="2791" max="2791" width="6.6640625" style="1" customWidth="1"/>
    <col min="2792" max="2792" width="85.33203125" style="1" customWidth="1"/>
    <col min="2793" max="2793" width="6.6640625" style="1" customWidth="1"/>
    <col min="2794" max="2794" width="9.5546875" style="1" bestFit="1" customWidth="1"/>
    <col min="2795" max="2795" width="10.33203125" style="1" customWidth="1"/>
    <col min="2796" max="2796" width="11.44140625" style="1" customWidth="1"/>
    <col min="2797" max="2797" width="0" style="1" hidden="1" bestFit="1" customWidth="1"/>
    <col min="2798" max="2801" width="8.88671875" style="1"/>
    <col min="2802" max="2802" width="30.6640625" style="1" customWidth="1"/>
    <col min="2803" max="3046" width="8.88671875" style="1"/>
    <col min="3047" max="3047" width="6.6640625" style="1" customWidth="1"/>
    <col min="3048" max="3048" width="85.33203125" style="1" customWidth="1"/>
    <col min="3049" max="3049" width="6.6640625" style="1" customWidth="1"/>
    <col min="3050" max="3050" width="9.5546875" style="1" bestFit="1" customWidth="1"/>
    <col min="3051" max="3051" width="10.33203125" style="1" customWidth="1"/>
    <col min="3052" max="3052" width="11.44140625" style="1" customWidth="1"/>
    <col min="3053" max="3053" width="0" style="1" hidden="1" bestFit="1" customWidth="1"/>
    <col min="3054" max="3057" width="8.88671875" style="1"/>
    <col min="3058" max="3058" width="30.6640625" style="1" customWidth="1"/>
    <col min="3059" max="3302" width="8.88671875" style="1"/>
    <col min="3303" max="3303" width="6.6640625" style="1" customWidth="1"/>
    <col min="3304" max="3304" width="85.33203125" style="1" customWidth="1"/>
    <col min="3305" max="3305" width="6.6640625" style="1" customWidth="1"/>
    <col min="3306" max="3306" width="9.5546875" style="1" bestFit="1" customWidth="1"/>
    <col min="3307" max="3307" width="10.33203125" style="1" customWidth="1"/>
    <col min="3308" max="3308" width="11.44140625" style="1" customWidth="1"/>
    <col min="3309" max="3309" width="0" style="1" hidden="1" bestFit="1" customWidth="1"/>
    <col min="3310" max="3313" width="8.88671875" style="1"/>
    <col min="3314" max="3314" width="30.6640625" style="1" customWidth="1"/>
    <col min="3315" max="3558" width="8.88671875" style="1"/>
    <col min="3559" max="3559" width="6.6640625" style="1" customWidth="1"/>
    <col min="3560" max="3560" width="85.33203125" style="1" customWidth="1"/>
    <col min="3561" max="3561" width="6.6640625" style="1" customWidth="1"/>
    <col min="3562" max="3562" width="9.5546875" style="1" bestFit="1" customWidth="1"/>
    <col min="3563" max="3563" width="10.33203125" style="1" customWidth="1"/>
    <col min="3564" max="3564" width="11.44140625" style="1" customWidth="1"/>
    <col min="3565" max="3565" width="0" style="1" hidden="1" bestFit="1" customWidth="1"/>
    <col min="3566" max="3569" width="8.88671875" style="1"/>
    <col min="3570" max="3570" width="30.6640625" style="1" customWidth="1"/>
    <col min="3571" max="3814" width="8.88671875" style="1"/>
    <col min="3815" max="3815" width="6.6640625" style="1" customWidth="1"/>
    <col min="3816" max="3816" width="85.33203125" style="1" customWidth="1"/>
    <col min="3817" max="3817" width="6.6640625" style="1" customWidth="1"/>
    <col min="3818" max="3818" width="9.5546875" style="1" bestFit="1" customWidth="1"/>
    <col min="3819" max="3819" width="10.33203125" style="1" customWidth="1"/>
    <col min="3820" max="3820" width="11.44140625" style="1" customWidth="1"/>
    <col min="3821" max="3821" width="0" style="1" hidden="1" bestFit="1" customWidth="1"/>
    <col min="3822" max="3825" width="8.88671875" style="1"/>
    <col min="3826" max="3826" width="30.6640625" style="1" customWidth="1"/>
    <col min="3827" max="4070" width="8.88671875" style="1"/>
    <col min="4071" max="4071" width="6.6640625" style="1" customWidth="1"/>
    <col min="4072" max="4072" width="85.33203125" style="1" customWidth="1"/>
    <col min="4073" max="4073" width="6.6640625" style="1" customWidth="1"/>
    <col min="4074" max="4074" width="9.5546875" style="1" bestFit="1" customWidth="1"/>
    <col min="4075" max="4075" width="10.33203125" style="1" customWidth="1"/>
    <col min="4076" max="4076" width="11.44140625" style="1" customWidth="1"/>
    <col min="4077" max="4077" width="0" style="1" hidden="1" bestFit="1" customWidth="1"/>
    <col min="4078" max="4081" width="8.88671875" style="1"/>
    <col min="4082" max="4082" width="30.6640625" style="1" customWidth="1"/>
    <col min="4083" max="4326" width="8.88671875" style="1"/>
    <col min="4327" max="4327" width="6.6640625" style="1" customWidth="1"/>
    <col min="4328" max="4328" width="85.33203125" style="1" customWidth="1"/>
    <col min="4329" max="4329" width="6.6640625" style="1" customWidth="1"/>
    <col min="4330" max="4330" width="9.5546875" style="1" bestFit="1" customWidth="1"/>
    <col min="4331" max="4331" width="10.33203125" style="1" customWidth="1"/>
    <col min="4332" max="4332" width="11.44140625" style="1" customWidth="1"/>
    <col min="4333" max="4333" width="0" style="1" hidden="1" bestFit="1" customWidth="1"/>
    <col min="4334" max="4337" width="8.88671875" style="1"/>
    <col min="4338" max="4338" width="30.6640625" style="1" customWidth="1"/>
    <col min="4339" max="4582" width="8.88671875" style="1"/>
    <col min="4583" max="4583" width="6.6640625" style="1" customWidth="1"/>
    <col min="4584" max="4584" width="85.33203125" style="1" customWidth="1"/>
    <col min="4585" max="4585" width="6.6640625" style="1" customWidth="1"/>
    <col min="4586" max="4586" width="9.5546875" style="1" bestFit="1" customWidth="1"/>
    <col min="4587" max="4587" width="10.33203125" style="1" customWidth="1"/>
    <col min="4588" max="4588" width="11.44140625" style="1" customWidth="1"/>
    <col min="4589" max="4589" width="0" style="1" hidden="1" bestFit="1" customWidth="1"/>
    <col min="4590" max="4593" width="8.88671875" style="1"/>
    <col min="4594" max="4594" width="30.6640625" style="1" customWidth="1"/>
    <col min="4595" max="4838" width="8.88671875" style="1"/>
    <col min="4839" max="4839" width="6.6640625" style="1" customWidth="1"/>
    <col min="4840" max="4840" width="85.33203125" style="1" customWidth="1"/>
    <col min="4841" max="4841" width="6.6640625" style="1" customWidth="1"/>
    <col min="4842" max="4842" width="9.5546875" style="1" bestFit="1" customWidth="1"/>
    <col min="4843" max="4843" width="10.33203125" style="1" customWidth="1"/>
    <col min="4844" max="4844" width="11.44140625" style="1" customWidth="1"/>
    <col min="4845" max="4845" width="0" style="1" hidden="1" bestFit="1" customWidth="1"/>
    <col min="4846" max="4849" width="8.88671875" style="1"/>
    <col min="4850" max="4850" width="30.6640625" style="1" customWidth="1"/>
    <col min="4851" max="5094" width="8.88671875" style="1"/>
    <col min="5095" max="5095" width="6.6640625" style="1" customWidth="1"/>
    <col min="5096" max="5096" width="85.33203125" style="1" customWidth="1"/>
    <col min="5097" max="5097" width="6.6640625" style="1" customWidth="1"/>
    <col min="5098" max="5098" width="9.5546875" style="1" bestFit="1" customWidth="1"/>
    <col min="5099" max="5099" width="10.33203125" style="1" customWidth="1"/>
    <col min="5100" max="5100" width="11.44140625" style="1" customWidth="1"/>
    <col min="5101" max="5101" width="0" style="1" hidden="1" bestFit="1" customWidth="1"/>
    <col min="5102" max="5105" width="8.88671875" style="1"/>
    <col min="5106" max="5106" width="30.6640625" style="1" customWidth="1"/>
    <col min="5107" max="5350" width="8.88671875" style="1"/>
    <col min="5351" max="5351" width="6.6640625" style="1" customWidth="1"/>
    <col min="5352" max="5352" width="85.33203125" style="1" customWidth="1"/>
    <col min="5353" max="5353" width="6.6640625" style="1" customWidth="1"/>
    <col min="5354" max="5354" width="9.5546875" style="1" bestFit="1" customWidth="1"/>
    <col min="5355" max="5355" width="10.33203125" style="1" customWidth="1"/>
    <col min="5356" max="5356" width="11.44140625" style="1" customWidth="1"/>
    <col min="5357" max="5357" width="0" style="1" hidden="1" bestFit="1" customWidth="1"/>
    <col min="5358" max="5361" width="8.88671875" style="1"/>
    <col min="5362" max="5362" width="30.6640625" style="1" customWidth="1"/>
    <col min="5363" max="5606" width="8.88671875" style="1"/>
    <col min="5607" max="5607" width="6.6640625" style="1" customWidth="1"/>
    <col min="5608" max="5608" width="85.33203125" style="1" customWidth="1"/>
    <col min="5609" max="5609" width="6.6640625" style="1" customWidth="1"/>
    <col min="5610" max="5610" width="9.5546875" style="1" bestFit="1" customWidth="1"/>
    <col min="5611" max="5611" width="10.33203125" style="1" customWidth="1"/>
    <col min="5612" max="5612" width="11.44140625" style="1" customWidth="1"/>
    <col min="5613" max="5613" width="0" style="1" hidden="1" bestFit="1" customWidth="1"/>
    <col min="5614" max="5617" width="8.88671875" style="1"/>
    <col min="5618" max="5618" width="30.6640625" style="1" customWidth="1"/>
    <col min="5619" max="5862" width="8.88671875" style="1"/>
    <col min="5863" max="5863" width="6.6640625" style="1" customWidth="1"/>
    <col min="5864" max="5864" width="85.33203125" style="1" customWidth="1"/>
    <col min="5865" max="5865" width="6.6640625" style="1" customWidth="1"/>
    <col min="5866" max="5866" width="9.5546875" style="1" bestFit="1" customWidth="1"/>
    <col min="5867" max="5867" width="10.33203125" style="1" customWidth="1"/>
    <col min="5868" max="5868" width="11.44140625" style="1" customWidth="1"/>
    <col min="5869" max="5869" width="0" style="1" hidden="1" bestFit="1" customWidth="1"/>
    <col min="5870" max="5873" width="8.88671875" style="1"/>
    <col min="5874" max="5874" width="30.6640625" style="1" customWidth="1"/>
    <col min="5875" max="6118" width="8.88671875" style="1"/>
    <col min="6119" max="6119" width="6.6640625" style="1" customWidth="1"/>
    <col min="6120" max="6120" width="85.33203125" style="1" customWidth="1"/>
    <col min="6121" max="6121" width="6.6640625" style="1" customWidth="1"/>
    <col min="6122" max="6122" width="9.5546875" style="1" bestFit="1" customWidth="1"/>
    <col min="6123" max="6123" width="10.33203125" style="1" customWidth="1"/>
    <col min="6124" max="6124" width="11.44140625" style="1" customWidth="1"/>
    <col min="6125" max="6125" width="0" style="1" hidden="1" bestFit="1" customWidth="1"/>
    <col min="6126" max="6129" width="8.88671875" style="1"/>
    <col min="6130" max="6130" width="30.6640625" style="1" customWidth="1"/>
    <col min="6131" max="6374" width="8.88671875" style="1"/>
    <col min="6375" max="6375" width="6.6640625" style="1" customWidth="1"/>
    <col min="6376" max="6376" width="85.33203125" style="1" customWidth="1"/>
    <col min="6377" max="6377" width="6.6640625" style="1" customWidth="1"/>
    <col min="6378" max="6378" width="9.5546875" style="1" bestFit="1" customWidth="1"/>
    <col min="6379" max="6379" width="10.33203125" style="1" customWidth="1"/>
    <col min="6380" max="6380" width="11.44140625" style="1" customWidth="1"/>
    <col min="6381" max="6381" width="0" style="1" hidden="1" bestFit="1" customWidth="1"/>
    <col min="6382" max="6385" width="8.88671875" style="1"/>
    <col min="6386" max="6386" width="30.6640625" style="1" customWidth="1"/>
    <col min="6387" max="6630" width="8.88671875" style="1"/>
    <col min="6631" max="6631" width="6.6640625" style="1" customWidth="1"/>
    <col min="6632" max="6632" width="85.33203125" style="1" customWidth="1"/>
    <col min="6633" max="6633" width="6.6640625" style="1" customWidth="1"/>
    <col min="6634" max="6634" width="9.5546875" style="1" bestFit="1" customWidth="1"/>
    <col min="6635" max="6635" width="10.33203125" style="1" customWidth="1"/>
    <col min="6636" max="6636" width="11.44140625" style="1" customWidth="1"/>
    <col min="6637" max="6637" width="0" style="1" hidden="1" bestFit="1" customWidth="1"/>
    <col min="6638" max="6641" width="8.88671875" style="1"/>
    <col min="6642" max="6642" width="30.6640625" style="1" customWidth="1"/>
    <col min="6643" max="6886" width="8.88671875" style="1"/>
    <col min="6887" max="6887" width="6.6640625" style="1" customWidth="1"/>
    <col min="6888" max="6888" width="85.33203125" style="1" customWidth="1"/>
    <col min="6889" max="6889" width="6.6640625" style="1" customWidth="1"/>
    <col min="6890" max="6890" width="9.5546875" style="1" bestFit="1" customWidth="1"/>
    <col min="6891" max="6891" width="10.33203125" style="1" customWidth="1"/>
    <col min="6892" max="6892" width="11.44140625" style="1" customWidth="1"/>
    <col min="6893" max="6893" width="0" style="1" hidden="1" bestFit="1" customWidth="1"/>
    <col min="6894" max="6897" width="8.88671875" style="1"/>
    <col min="6898" max="6898" width="30.6640625" style="1" customWidth="1"/>
    <col min="6899" max="7142" width="8.88671875" style="1"/>
    <col min="7143" max="7143" width="6.6640625" style="1" customWidth="1"/>
    <col min="7144" max="7144" width="85.33203125" style="1" customWidth="1"/>
    <col min="7145" max="7145" width="6.6640625" style="1" customWidth="1"/>
    <col min="7146" max="7146" width="9.5546875" style="1" bestFit="1" customWidth="1"/>
    <col min="7147" max="7147" width="10.33203125" style="1" customWidth="1"/>
    <col min="7148" max="7148" width="11.44140625" style="1" customWidth="1"/>
    <col min="7149" max="7149" width="0" style="1" hidden="1" bestFit="1" customWidth="1"/>
    <col min="7150" max="7153" width="8.88671875" style="1"/>
    <col min="7154" max="7154" width="30.6640625" style="1" customWidth="1"/>
    <col min="7155" max="7398" width="8.88671875" style="1"/>
    <col min="7399" max="7399" width="6.6640625" style="1" customWidth="1"/>
    <col min="7400" max="7400" width="85.33203125" style="1" customWidth="1"/>
    <col min="7401" max="7401" width="6.6640625" style="1" customWidth="1"/>
    <col min="7402" max="7402" width="9.5546875" style="1" bestFit="1" customWidth="1"/>
    <col min="7403" max="7403" width="10.33203125" style="1" customWidth="1"/>
    <col min="7404" max="7404" width="11.44140625" style="1" customWidth="1"/>
    <col min="7405" max="7405" width="0" style="1" hidden="1" bestFit="1" customWidth="1"/>
    <col min="7406" max="7409" width="8.88671875" style="1"/>
    <col min="7410" max="7410" width="30.6640625" style="1" customWidth="1"/>
    <col min="7411" max="7654" width="8.88671875" style="1"/>
    <col min="7655" max="7655" width="6.6640625" style="1" customWidth="1"/>
    <col min="7656" max="7656" width="85.33203125" style="1" customWidth="1"/>
    <col min="7657" max="7657" width="6.6640625" style="1" customWidth="1"/>
    <col min="7658" max="7658" width="9.5546875" style="1" bestFit="1" customWidth="1"/>
    <col min="7659" max="7659" width="10.33203125" style="1" customWidth="1"/>
    <col min="7660" max="7660" width="11.44140625" style="1" customWidth="1"/>
    <col min="7661" max="7661" width="0" style="1" hidden="1" bestFit="1" customWidth="1"/>
    <col min="7662" max="7665" width="8.88671875" style="1"/>
    <col min="7666" max="7666" width="30.6640625" style="1" customWidth="1"/>
    <col min="7667" max="7910" width="8.88671875" style="1"/>
    <col min="7911" max="7911" width="6.6640625" style="1" customWidth="1"/>
    <col min="7912" max="7912" width="85.33203125" style="1" customWidth="1"/>
    <col min="7913" max="7913" width="6.6640625" style="1" customWidth="1"/>
    <col min="7914" max="7914" width="9.5546875" style="1" bestFit="1" customWidth="1"/>
    <col min="7915" max="7915" width="10.33203125" style="1" customWidth="1"/>
    <col min="7916" max="7916" width="11.44140625" style="1" customWidth="1"/>
    <col min="7917" max="7917" width="0" style="1" hidden="1" bestFit="1" customWidth="1"/>
    <col min="7918" max="7921" width="8.88671875" style="1"/>
    <col min="7922" max="7922" width="30.6640625" style="1" customWidth="1"/>
    <col min="7923" max="8166" width="8.88671875" style="1"/>
    <col min="8167" max="8167" width="6.6640625" style="1" customWidth="1"/>
    <col min="8168" max="8168" width="85.33203125" style="1" customWidth="1"/>
    <col min="8169" max="8169" width="6.6640625" style="1" customWidth="1"/>
    <col min="8170" max="8170" width="9.5546875" style="1" bestFit="1" customWidth="1"/>
    <col min="8171" max="8171" width="10.33203125" style="1" customWidth="1"/>
    <col min="8172" max="8172" width="11.44140625" style="1" customWidth="1"/>
    <col min="8173" max="8173" width="0" style="1" hidden="1" bestFit="1" customWidth="1"/>
    <col min="8174" max="8177" width="8.88671875" style="1"/>
    <col min="8178" max="8178" width="30.6640625" style="1" customWidth="1"/>
    <col min="8179" max="8422" width="8.88671875" style="1"/>
    <col min="8423" max="8423" width="6.6640625" style="1" customWidth="1"/>
    <col min="8424" max="8424" width="85.33203125" style="1" customWidth="1"/>
    <col min="8425" max="8425" width="6.6640625" style="1" customWidth="1"/>
    <col min="8426" max="8426" width="9.5546875" style="1" bestFit="1" customWidth="1"/>
    <col min="8427" max="8427" width="10.33203125" style="1" customWidth="1"/>
    <col min="8428" max="8428" width="11.44140625" style="1" customWidth="1"/>
    <col min="8429" max="8429" width="0" style="1" hidden="1" bestFit="1" customWidth="1"/>
    <col min="8430" max="8433" width="8.88671875" style="1"/>
    <col min="8434" max="8434" width="30.6640625" style="1" customWidth="1"/>
    <col min="8435" max="8678" width="8.88671875" style="1"/>
    <col min="8679" max="8679" width="6.6640625" style="1" customWidth="1"/>
    <col min="8680" max="8680" width="85.33203125" style="1" customWidth="1"/>
    <col min="8681" max="8681" width="6.6640625" style="1" customWidth="1"/>
    <col min="8682" max="8682" width="9.5546875" style="1" bestFit="1" customWidth="1"/>
    <col min="8683" max="8683" width="10.33203125" style="1" customWidth="1"/>
    <col min="8684" max="8684" width="11.44140625" style="1" customWidth="1"/>
    <col min="8685" max="8685" width="0" style="1" hidden="1" bestFit="1" customWidth="1"/>
    <col min="8686" max="8689" width="8.88671875" style="1"/>
    <col min="8690" max="8690" width="30.6640625" style="1" customWidth="1"/>
    <col min="8691" max="8934" width="8.88671875" style="1"/>
    <col min="8935" max="8935" width="6.6640625" style="1" customWidth="1"/>
    <col min="8936" max="8936" width="85.33203125" style="1" customWidth="1"/>
    <col min="8937" max="8937" width="6.6640625" style="1" customWidth="1"/>
    <col min="8938" max="8938" width="9.5546875" style="1" bestFit="1" customWidth="1"/>
    <col min="8939" max="8939" width="10.33203125" style="1" customWidth="1"/>
    <col min="8940" max="8940" width="11.44140625" style="1" customWidth="1"/>
    <col min="8941" max="8941" width="0" style="1" hidden="1" bestFit="1" customWidth="1"/>
    <col min="8942" max="8945" width="8.88671875" style="1"/>
    <col min="8946" max="8946" width="30.6640625" style="1" customWidth="1"/>
    <col min="8947" max="9190" width="8.88671875" style="1"/>
    <col min="9191" max="9191" width="6.6640625" style="1" customWidth="1"/>
    <col min="9192" max="9192" width="85.33203125" style="1" customWidth="1"/>
    <col min="9193" max="9193" width="6.6640625" style="1" customWidth="1"/>
    <col min="9194" max="9194" width="9.5546875" style="1" bestFit="1" customWidth="1"/>
    <col min="9195" max="9195" width="10.33203125" style="1" customWidth="1"/>
    <col min="9196" max="9196" width="11.44140625" style="1" customWidth="1"/>
    <col min="9197" max="9197" width="0" style="1" hidden="1" bestFit="1" customWidth="1"/>
    <col min="9198" max="9201" width="8.88671875" style="1"/>
    <col min="9202" max="9202" width="30.6640625" style="1" customWidth="1"/>
    <col min="9203" max="9446" width="8.88671875" style="1"/>
    <col min="9447" max="9447" width="6.6640625" style="1" customWidth="1"/>
    <col min="9448" max="9448" width="85.33203125" style="1" customWidth="1"/>
    <col min="9449" max="9449" width="6.6640625" style="1" customWidth="1"/>
    <col min="9450" max="9450" width="9.5546875" style="1" bestFit="1" customWidth="1"/>
    <col min="9451" max="9451" width="10.33203125" style="1" customWidth="1"/>
    <col min="9452" max="9452" width="11.44140625" style="1" customWidth="1"/>
    <col min="9453" max="9453" width="0" style="1" hidden="1" bestFit="1" customWidth="1"/>
    <col min="9454" max="9457" width="8.88671875" style="1"/>
    <col min="9458" max="9458" width="30.6640625" style="1" customWidth="1"/>
    <col min="9459" max="9702" width="8.88671875" style="1"/>
    <col min="9703" max="9703" width="6.6640625" style="1" customWidth="1"/>
    <col min="9704" max="9704" width="85.33203125" style="1" customWidth="1"/>
    <col min="9705" max="9705" width="6.6640625" style="1" customWidth="1"/>
    <col min="9706" max="9706" width="9.5546875" style="1" bestFit="1" customWidth="1"/>
    <col min="9707" max="9707" width="10.33203125" style="1" customWidth="1"/>
    <col min="9708" max="9708" width="11.44140625" style="1" customWidth="1"/>
    <col min="9709" max="9709" width="0" style="1" hidden="1" bestFit="1" customWidth="1"/>
    <col min="9710" max="9713" width="8.88671875" style="1"/>
    <col min="9714" max="9714" width="30.6640625" style="1" customWidth="1"/>
    <col min="9715" max="9958" width="8.88671875" style="1"/>
    <col min="9959" max="9959" width="6.6640625" style="1" customWidth="1"/>
    <col min="9960" max="9960" width="85.33203125" style="1" customWidth="1"/>
    <col min="9961" max="9961" width="6.6640625" style="1" customWidth="1"/>
    <col min="9962" max="9962" width="9.5546875" style="1" bestFit="1" customWidth="1"/>
    <col min="9963" max="9963" width="10.33203125" style="1" customWidth="1"/>
    <col min="9964" max="9964" width="11.44140625" style="1" customWidth="1"/>
    <col min="9965" max="9965" width="0" style="1" hidden="1" bestFit="1" customWidth="1"/>
    <col min="9966" max="9969" width="8.88671875" style="1"/>
    <col min="9970" max="9970" width="30.6640625" style="1" customWidth="1"/>
    <col min="9971" max="10214" width="8.88671875" style="1"/>
    <col min="10215" max="10215" width="6.6640625" style="1" customWidth="1"/>
    <col min="10216" max="10216" width="85.33203125" style="1" customWidth="1"/>
    <col min="10217" max="10217" width="6.6640625" style="1" customWidth="1"/>
    <col min="10218" max="10218" width="9.5546875" style="1" bestFit="1" customWidth="1"/>
    <col min="10219" max="10219" width="10.33203125" style="1" customWidth="1"/>
    <col min="10220" max="10220" width="11.44140625" style="1" customWidth="1"/>
    <col min="10221" max="10221" width="0" style="1" hidden="1" bestFit="1" customWidth="1"/>
    <col min="10222" max="10225" width="8.88671875" style="1"/>
    <col min="10226" max="10226" width="30.6640625" style="1" customWidth="1"/>
    <col min="10227" max="10470" width="8.88671875" style="1"/>
    <col min="10471" max="10471" width="6.6640625" style="1" customWidth="1"/>
    <col min="10472" max="10472" width="85.33203125" style="1" customWidth="1"/>
    <col min="10473" max="10473" width="6.6640625" style="1" customWidth="1"/>
    <col min="10474" max="10474" width="9.5546875" style="1" bestFit="1" customWidth="1"/>
    <col min="10475" max="10475" width="10.33203125" style="1" customWidth="1"/>
    <col min="10476" max="10476" width="11.44140625" style="1" customWidth="1"/>
    <col min="10477" max="10477" width="0" style="1" hidden="1" bestFit="1" customWidth="1"/>
    <col min="10478" max="10481" width="8.88671875" style="1"/>
    <col min="10482" max="10482" width="30.6640625" style="1" customWidth="1"/>
    <col min="10483" max="10726" width="8.88671875" style="1"/>
    <col min="10727" max="10727" width="6.6640625" style="1" customWidth="1"/>
    <col min="10728" max="10728" width="85.33203125" style="1" customWidth="1"/>
    <col min="10729" max="10729" width="6.6640625" style="1" customWidth="1"/>
    <col min="10730" max="10730" width="9.5546875" style="1" bestFit="1" customWidth="1"/>
    <col min="10731" max="10731" width="10.33203125" style="1" customWidth="1"/>
    <col min="10732" max="10732" width="11.44140625" style="1" customWidth="1"/>
    <col min="10733" max="10733" width="0" style="1" hidden="1" bestFit="1" customWidth="1"/>
    <col min="10734" max="10737" width="8.88671875" style="1"/>
    <col min="10738" max="10738" width="30.6640625" style="1" customWidth="1"/>
    <col min="10739" max="10982" width="8.88671875" style="1"/>
    <col min="10983" max="10983" width="6.6640625" style="1" customWidth="1"/>
    <col min="10984" max="10984" width="85.33203125" style="1" customWidth="1"/>
    <col min="10985" max="10985" width="6.6640625" style="1" customWidth="1"/>
    <col min="10986" max="10986" width="9.5546875" style="1" bestFit="1" customWidth="1"/>
    <col min="10987" max="10987" width="10.33203125" style="1" customWidth="1"/>
    <col min="10988" max="10988" width="11.44140625" style="1" customWidth="1"/>
    <col min="10989" max="10989" width="0" style="1" hidden="1" bestFit="1" customWidth="1"/>
    <col min="10990" max="10993" width="8.88671875" style="1"/>
    <col min="10994" max="10994" width="30.6640625" style="1" customWidth="1"/>
    <col min="10995" max="11238" width="8.88671875" style="1"/>
    <col min="11239" max="11239" width="6.6640625" style="1" customWidth="1"/>
    <col min="11240" max="11240" width="85.33203125" style="1" customWidth="1"/>
    <col min="11241" max="11241" width="6.6640625" style="1" customWidth="1"/>
    <col min="11242" max="11242" width="9.5546875" style="1" bestFit="1" customWidth="1"/>
    <col min="11243" max="11243" width="10.33203125" style="1" customWidth="1"/>
    <col min="11244" max="11244" width="11.44140625" style="1" customWidth="1"/>
    <col min="11245" max="11245" width="0" style="1" hidden="1" bestFit="1" customWidth="1"/>
    <col min="11246" max="11249" width="8.88671875" style="1"/>
    <col min="11250" max="11250" width="30.6640625" style="1" customWidth="1"/>
    <col min="11251" max="11494" width="8.88671875" style="1"/>
    <col min="11495" max="11495" width="6.6640625" style="1" customWidth="1"/>
    <col min="11496" max="11496" width="85.33203125" style="1" customWidth="1"/>
    <col min="11497" max="11497" width="6.6640625" style="1" customWidth="1"/>
    <col min="11498" max="11498" width="9.5546875" style="1" bestFit="1" customWidth="1"/>
    <col min="11499" max="11499" width="10.33203125" style="1" customWidth="1"/>
    <col min="11500" max="11500" width="11.44140625" style="1" customWidth="1"/>
    <col min="11501" max="11501" width="0" style="1" hidden="1" bestFit="1" customWidth="1"/>
    <col min="11502" max="11505" width="8.88671875" style="1"/>
    <col min="11506" max="11506" width="30.6640625" style="1" customWidth="1"/>
    <col min="11507" max="11750" width="8.88671875" style="1"/>
    <col min="11751" max="11751" width="6.6640625" style="1" customWidth="1"/>
    <col min="11752" max="11752" width="85.33203125" style="1" customWidth="1"/>
    <col min="11753" max="11753" width="6.6640625" style="1" customWidth="1"/>
    <col min="11754" max="11754" width="9.5546875" style="1" bestFit="1" customWidth="1"/>
    <col min="11755" max="11755" width="10.33203125" style="1" customWidth="1"/>
    <col min="11756" max="11756" width="11.44140625" style="1" customWidth="1"/>
    <col min="11757" max="11757" width="0" style="1" hidden="1" bestFit="1" customWidth="1"/>
    <col min="11758" max="11761" width="8.88671875" style="1"/>
    <col min="11762" max="11762" width="30.6640625" style="1" customWidth="1"/>
    <col min="11763" max="12006" width="8.88671875" style="1"/>
    <col min="12007" max="12007" width="6.6640625" style="1" customWidth="1"/>
    <col min="12008" max="12008" width="85.33203125" style="1" customWidth="1"/>
    <col min="12009" max="12009" width="6.6640625" style="1" customWidth="1"/>
    <col min="12010" max="12010" width="9.5546875" style="1" bestFit="1" customWidth="1"/>
    <col min="12011" max="12011" width="10.33203125" style="1" customWidth="1"/>
    <col min="12012" max="12012" width="11.44140625" style="1" customWidth="1"/>
    <col min="12013" max="12013" width="0" style="1" hidden="1" bestFit="1" customWidth="1"/>
    <col min="12014" max="12017" width="8.88671875" style="1"/>
    <col min="12018" max="12018" width="30.6640625" style="1" customWidth="1"/>
    <col min="12019" max="12262" width="8.88671875" style="1"/>
    <col min="12263" max="12263" width="6.6640625" style="1" customWidth="1"/>
    <col min="12264" max="12264" width="85.33203125" style="1" customWidth="1"/>
    <col min="12265" max="12265" width="6.6640625" style="1" customWidth="1"/>
    <col min="12266" max="12266" width="9.5546875" style="1" bestFit="1" customWidth="1"/>
    <col min="12267" max="12267" width="10.33203125" style="1" customWidth="1"/>
    <col min="12268" max="12268" width="11.44140625" style="1" customWidth="1"/>
    <col min="12269" max="12269" width="0" style="1" hidden="1" bestFit="1" customWidth="1"/>
    <col min="12270" max="12273" width="8.88671875" style="1"/>
    <col min="12274" max="12274" width="30.6640625" style="1" customWidth="1"/>
    <col min="12275" max="12518" width="8.88671875" style="1"/>
    <col min="12519" max="12519" width="6.6640625" style="1" customWidth="1"/>
    <col min="12520" max="12520" width="85.33203125" style="1" customWidth="1"/>
    <col min="12521" max="12521" width="6.6640625" style="1" customWidth="1"/>
    <col min="12522" max="12522" width="9.5546875" style="1" bestFit="1" customWidth="1"/>
    <col min="12523" max="12523" width="10.33203125" style="1" customWidth="1"/>
    <col min="12524" max="12524" width="11.44140625" style="1" customWidth="1"/>
    <col min="12525" max="12525" width="0" style="1" hidden="1" bestFit="1" customWidth="1"/>
    <col min="12526" max="12529" width="8.88671875" style="1"/>
    <col min="12530" max="12530" width="30.6640625" style="1" customWidth="1"/>
    <col min="12531" max="12774" width="8.88671875" style="1"/>
    <col min="12775" max="12775" width="6.6640625" style="1" customWidth="1"/>
    <col min="12776" max="12776" width="85.33203125" style="1" customWidth="1"/>
    <col min="12777" max="12777" width="6.6640625" style="1" customWidth="1"/>
    <col min="12778" max="12778" width="9.5546875" style="1" bestFit="1" customWidth="1"/>
    <col min="12779" max="12779" width="10.33203125" style="1" customWidth="1"/>
    <col min="12780" max="12780" width="11.44140625" style="1" customWidth="1"/>
    <col min="12781" max="12781" width="0" style="1" hidden="1" bestFit="1" customWidth="1"/>
    <col min="12782" max="12785" width="8.88671875" style="1"/>
    <col min="12786" max="12786" width="30.6640625" style="1" customWidth="1"/>
    <col min="12787" max="13030" width="8.88671875" style="1"/>
    <col min="13031" max="13031" width="6.6640625" style="1" customWidth="1"/>
    <col min="13032" max="13032" width="85.33203125" style="1" customWidth="1"/>
    <col min="13033" max="13033" width="6.6640625" style="1" customWidth="1"/>
    <col min="13034" max="13034" width="9.5546875" style="1" bestFit="1" customWidth="1"/>
    <col min="13035" max="13035" width="10.33203125" style="1" customWidth="1"/>
    <col min="13036" max="13036" width="11.44140625" style="1" customWidth="1"/>
    <col min="13037" max="13037" width="0" style="1" hidden="1" bestFit="1" customWidth="1"/>
    <col min="13038" max="13041" width="8.88671875" style="1"/>
    <col min="13042" max="13042" width="30.6640625" style="1" customWidth="1"/>
    <col min="13043" max="13286" width="8.88671875" style="1"/>
    <col min="13287" max="13287" width="6.6640625" style="1" customWidth="1"/>
    <col min="13288" max="13288" width="85.33203125" style="1" customWidth="1"/>
    <col min="13289" max="13289" width="6.6640625" style="1" customWidth="1"/>
    <col min="13290" max="13290" width="9.5546875" style="1" bestFit="1" customWidth="1"/>
    <col min="13291" max="13291" width="10.33203125" style="1" customWidth="1"/>
    <col min="13292" max="13292" width="11.44140625" style="1" customWidth="1"/>
    <col min="13293" max="13293" width="0" style="1" hidden="1" bestFit="1" customWidth="1"/>
    <col min="13294" max="13297" width="8.88671875" style="1"/>
    <col min="13298" max="13298" width="30.6640625" style="1" customWidth="1"/>
    <col min="13299" max="13542" width="8.88671875" style="1"/>
    <col min="13543" max="13543" width="6.6640625" style="1" customWidth="1"/>
    <col min="13544" max="13544" width="85.33203125" style="1" customWidth="1"/>
    <col min="13545" max="13545" width="6.6640625" style="1" customWidth="1"/>
    <col min="13546" max="13546" width="9.5546875" style="1" bestFit="1" customWidth="1"/>
    <col min="13547" max="13547" width="10.33203125" style="1" customWidth="1"/>
    <col min="13548" max="13548" width="11.44140625" style="1" customWidth="1"/>
    <col min="13549" max="13549" width="0" style="1" hidden="1" bestFit="1" customWidth="1"/>
    <col min="13550" max="13553" width="8.88671875" style="1"/>
    <col min="13554" max="13554" width="30.6640625" style="1" customWidth="1"/>
    <col min="13555" max="13798" width="8.88671875" style="1"/>
    <col min="13799" max="13799" width="6.6640625" style="1" customWidth="1"/>
    <col min="13800" max="13800" width="85.33203125" style="1" customWidth="1"/>
    <col min="13801" max="13801" width="6.6640625" style="1" customWidth="1"/>
    <col min="13802" max="13802" width="9.5546875" style="1" bestFit="1" customWidth="1"/>
    <col min="13803" max="13803" width="10.33203125" style="1" customWidth="1"/>
    <col min="13804" max="13804" width="11.44140625" style="1" customWidth="1"/>
    <col min="13805" max="13805" width="0" style="1" hidden="1" bestFit="1" customWidth="1"/>
    <col min="13806" max="13809" width="8.88671875" style="1"/>
    <col min="13810" max="13810" width="30.6640625" style="1" customWidth="1"/>
    <col min="13811" max="14054" width="8.88671875" style="1"/>
    <col min="14055" max="14055" width="6.6640625" style="1" customWidth="1"/>
    <col min="14056" max="14056" width="85.33203125" style="1" customWidth="1"/>
    <col min="14057" max="14057" width="6.6640625" style="1" customWidth="1"/>
    <col min="14058" max="14058" width="9.5546875" style="1" bestFit="1" customWidth="1"/>
    <col min="14059" max="14059" width="10.33203125" style="1" customWidth="1"/>
    <col min="14060" max="14060" width="11.44140625" style="1" customWidth="1"/>
    <col min="14061" max="14061" width="0" style="1" hidden="1" bestFit="1" customWidth="1"/>
    <col min="14062" max="14065" width="8.88671875" style="1"/>
    <col min="14066" max="14066" width="30.6640625" style="1" customWidth="1"/>
    <col min="14067" max="14310" width="8.88671875" style="1"/>
    <col min="14311" max="14311" width="6.6640625" style="1" customWidth="1"/>
    <col min="14312" max="14312" width="85.33203125" style="1" customWidth="1"/>
    <col min="14313" max="14313" width="6.6640625" style="1" customWidth="1"/>
    <col min="14314" max="14314" width="9.5546875" style="1" bestFit="1" customWidth="1"/>
    <col min="14315" max="14315" width="10.33203125" style="1" customWidth="1"/>
    <col min="14316" max="14316" width="11.44140625" style="1" customWidth="1"/>
    <col min="14317" max="14317" width="0" style="1" hidden="1" bestFit="1" customWidth="1"/>
    <col min="14318" max="14321" width="8.88671875" style="1"/>
    <col min="14322" max="14322" width="30.6640625" style="1" customWidth="1"/>
    <col min="14323" max="14566" width="8.88671875" style="1"/>
    <col min="14567" max="14567" width="6.6640625" style="1" customWidth="1"/>
    <col min="14568" max="14568" width="85.33203125" style="1" customWidth="1"/>
    <col min="14569" max="14569" width="6.6640625" style="1" customWidth="1"/>
    <col min="14570" max="14570" width="9.5546875" style="1" bestFit="1" customWidth="1"/>
    <col min="14571" max="14571" width="10.33203125" style="1" customWidth="1"/>
    <col min="14572" max="14572" width="11.44140625" style="1" customWidth="1"/>
    <col min="14573" max="14573" width="0" style="1" hidden="1" bestFit="1" customWidth="1"/>
    <col min="14574" max="14577" width="8.88671875" style="1"/>
    <col min="14578" max="14578" width="30.6640625" style="1" customWidth="1"/>
    <col min="14579" max="14822" width="8.88671875" style="1"/>
    <col min="14823" max="14823" width="6.6640625" style="1" customWidth="1"/>
    <col min="14824" max="14824" width="85.33203125" style="1" customWidth="1"/>
    <col min="14825" max="14825" width="6.6640625" style="1" customWidth="1"/>
    <col min="14826" max="14826" width="9.5546875" style="1" bestFit="1" customWidth="1"/>
    <col min="14827" max="14827" width="10.33203125" style="1" customWidth="1"/>
    <col min="14828" max="14828" width="11.44140625" style="1" customWidth="1"/>
    <col min="14829" max="14829" width="0" style="1" hidden="1" bestFit="1" customWidth="1"/>
    <col min="14830" max="14833" width="8.88671875" style="1"/>
    <col min="14834" max="14834" width="30.6640625" style="1" customWidth="1"/>
    <col min="14835" max="15078" width="8.88671875" style="1"/>
    <col min="15079" max="15079" width="6.6640625" style="1" customWidth="1"/>
    <col min="15080" max="15080" width="85.33203125" style="1" customWidth="1"/>
    <col min="15081" max="15081" width="6.6640625" style="1" customWidth="1"/>
    <col min="15082" max="15082" width="9.5546875" style="1" bestFit="1" customWidth="1"/>
    <col min="15083" max="15083" width="10.33203125" style="1" customWidth="1"/>
    <col min="15084" max="15084" width="11.44140625" style="1" customWidth="1"/>
    <col min="15085" max="15085" width="0" style="1" hidden="1" bestFit="1" customWidth="1"/>
    <col min="15086" max="15089" width="8.88671875" style="1"/>
    <col min="15090" max="15090" width="30.6640625" style="1" customWidth="1"/>
    <col min="15091" max="15334" width="8.88671875" style="1"/>
    <col min="15335" max="15335" width="6.6640625" style="1" customWidth="1"/>
    <col min="15336" max="15336" width="85.33203125" style="1" customWidth="1"/>
    <col min="15337" max="15337" width="6.6640625" style="1" customWidth="1"/>
    <col min="15338" max="15338" width="9.5546875" style="1" bestFit="1" customWidth="1"/>
    <col min="15339" max="15339" width="10.33203125" style="1" customWidth="1"/>
    <col min="15340" max="15340" width="11.44140625" style="1" customWidth="1"/>
    <col min="15341" max="15341" width="0" style="1" hidden="1" bestFit="1" customWidth="1"/>
    <col min="15342" max="15345" width="8.88671875" style="1"/>
    <col min="15346" max="15346" width="30.6640625" style="1" customWidth="1"/>
    <col min="15347" max="15590" width="8.88671875" style="1"/>
    <col min="15591" max="15591" width="6.6640625" style="1" customWidth="1"/>
    <col min="15592" max="15592" width="85.33203125" style="1" customWidth="1"/>
    <col min="15593" max="15593" width="6.6640625" style="1" customWidth="1"/>
    <col min="15594" max="15594" width="9.5546875" style="1" bestFit="1" customWidth="1"/>
    <col min="15595" max="15595" width="10.33203125" style="1" customWidth="1"/>
    <col min="15596" max="15596" width="11.44140625" style="1" customWidth="1"/>
    <col min="15597" max="15597" width="0" style="1" hidden="1" bestFit="1" customWidth="1"/>
    <col min="15598" max="15601" width="8.88671875" style="1"/>
    <col min="15602" max="15602" width="30.6640625" style="1" customWidth="1"/>
    <col min="15603" max="15846" width="8.88671875" style="1"/>
    <col min="15847" max="15847" width="6.6640625" style="1" customWidth="1"/>
    <col min="15848" max="15848" width="85.33203125" style="1" customWidth="1"/>
    <col min="15849" max="15849" width="6.6640625" style="1" customWidth="1"/>
    <col min="15850" max="15850" width="9.5546875" style="1" bestFit="1" customWidth="1"/>
    <col min="15851" max="15851" width="10.33203125" style="1" customWidth="1"/>
    <col min="15852" max="15852" width="11.44140625" style="1" customWidth="1"/>
    <col min="15853" max="15853" width="0" style="1" hidden="1" bestFit="1" customWidth="1"/>
    <col min="15854" max="15857" width="8.88671875" style="1"/>
    <col min="15858" max="15858" width="30.6640625" style="1" customWidth="1"/>
    <col min="15859" max="16102" width="8.88671875" style="1"/>
    <col min="16103" max="16103" width="6.6640625" style="1" customWidth="1"/>
    <col min="16104" max="16104" width="85.33203125" style="1" customWidth="1"/>
    <col min="16105" max="16105" width="6.6640625" style="1" customWidth="1"/>
    <col min="16106" max="16106" width="9.5546875" style="1" bestFit="1" customWidth="1"/>
    <col min="16107" max="16107" width="10.33203125" style="1" customWidth="1"/>
    <col min="16108" max="16108" width="11.44140625" style="1" customWidth="1"/>
    <col min="16109" max="16109" width="0" style="1" hidden="1" bestFit="1" customWidth="1"/>
    <col min="16110" max="16113" width="8.88671875" style="1"/>
    <col min="16114" max="16114" width="30.6640625" style="1" customWidth="1"/>
    <col min="16115" max="16384" width="8.88671875" style="1"/>
  </cols>
  <sheetData>
    <row r="2" spans="1:9" ht="18" x14ac:dyDescent="0.25">
      <c r="B2" s="2" t="s">
        <v>0</v>
      </c>
      <c r="C2" s="2"/>
      <c r="D2" s="2"/>
      <c r="E2" s="2"/>
      <c r="F2" s="2"/>
      <c r="G2" s="2"/>
      <c r="H2" s="2"/>
      <c r="I2" s="2"/>
    </row>
    <row r="3" spans="1:9" ht="15.6" x14ac:dyDescent="0.25">
      <c r="B3" s="3" t="s">
        <v>1</v>
      </c>
      <c r="C3" s="3"/>
      <c r="D3" s="3"/>
      <c r="E3" s="3"/>
      <c r="F3" s="3"/>
      <c r="G3" s="3"/>
      <c r="H3" s="3"/>
      <c r="I3" s="3"/>
    </row>
    <row r="4" spans="1:9" ht="14.4" x14ac:dyDescent="0.25">
      <c r="B4" s="4" t="s">
        <v>2</v>
      </c>
      <c r="C4" s="4"/>
      <c r="D4" s="4"/>
      <c r="E4" s="4"/>
      <c r="F4" s="4"/>
      <c r="G4" s="4"/>
      <c r="H4" s="4"/>
      <c r="I4" s="4"/>
    </row>
    <row r="5" spans="1:9" ht="14.4" x14ac:dyDescent="0.25">
      <c r="B5" s="4" t="s">
        <v>3</v>
      </c>
      <c r="C5" s="4"/>
      <c r="D5" s="4"/>
      <c r="E5" s="4"/>
      <c r="F5" s="4"/>
      <c r="G5" s="4"/>
      <c r="H5" s="4"/>
      <c r="I5" s="4"/>
    </row>
    <row r="6" spans="1:9" ht="4.95" customHeight="1" x14ac:dyDescent="0.25">
      <c r="B6" s="5"/>
      <c r="C6" s="5"/>
      <c r="D6" s="5"/>
      <c r="E6" s="5"/>
      <c r="F6" s="5"/>
      <c r="G6" s="5"/>
      <c r="H6" s="5"/>
      <c r="I6" s="5"/>
    </row>
    <row r="7" spans="1:9" ht="13.8" customHeight="1" x14ac:dyDescent="0.25">
      <c r="B7" s="6" t="s">
        <v>4</v>
      </c>
      <c r="C7" s="2"/>
      <c r="D7" s="2"/>
      <c r="E7" s="2"/>
      <c r="F7" s="2"/>
      <c r="G7" s="7" t="s">
        <v>5</v>
      </c>
      <c r="H7" s="8" t="s">
        <v>159</v>
      </c>
      <c r="I7" s="9"/>
    </row>
    <row r="8" spans="1:9" x14ac:dyDescent="0.25">
      <c r="B8" s="10"/>
      <c r="C8" s="11"/>
      <c r="D8" s="11"/>
      <c r="E8" s="11"/>
      <c r="F8" s="11"/>
      <c r="G8" s="12" t="s">
        <v>6</v>
      </c>
      <c r="H8" s="13">
        <v>44911</v>
      </c>
      <c r="I8" s="14"/>
    </row>
    <row r="9" spans="1:9" x14ac:dyDescent="0.25">
      <c r="B9" s="15"/>
      <c r="C9" s="16"/>
      <c r="D9" s="16"/>
      <c r="E9" s="16"/>
      <c r="F9" s="16"/>
      <c r="G9" s="17" t="s">
        <v>7</v>
      </c>
      <c r="H9" s="18">
        <v>44743</v>
      </c>
      <c r="I9" s="19"/>
    </row>
    <row r="10" spans="1:9" ht="27" customHeight="1" x14ac:dyDescent="0.25">
      <c r="B10" s="20" t="s">
        <v>8</v>
      </c>
      <c r="C10" s="21"/>
      <c r="D10" s="21"/>
      <c r="E10" s="21"/>
      <c r="F10" s="21"/>
      <c r="G10" s="21"/>
      <c r="H10" s="21"/>
      <c r="I10" s="22"/>
    </row>
    <row r="11" spans="1:9" ht="27.6" x14ac:dyDescent="0.25">
      <c r="B11" s="23" t="s">
        <v>9</v>
      </c>
      <c r="C11" s="24" t="s">
        <v>5</v>
      </c>
      <c r="D11" s="25" t="s">
        <v>10</v>
      </c>
      <c r="E11" s="25" t="s">
        <v>11</v>
      </c>
      <c r="F11" s="26" t="s">
        <v>12</v>
      </c>
      <c r="G11" s="27" t="s">
        <v>13</v>
      </c>
      <c r="H11" s="27" t="s">
        <v>14</v>
      </c>
      <c r="I11" s="28" t="s">
        <v>15</v>
      </c>
    </row>
    <row r="12" spans="1:9" s="38" customFormat="1" x14ac:dyDescent="0.25">
      <c r="A12" s="29"/>
      <c r="B12" s="30">
        <v>1</v>
      </c>
      <c r="C12" s="31"/>
      <c r="D12" s="32" t="s">
        <v>16</v>
      </c>
      <c r="E12" s="33"/>
      <c r="F12" s="34"/>
      <c r="G12" s="35"/>
      <c r="H12" s="36">
        <f>SUBTOTAL(9,H13:H25)</f>
        <v>1290063.57</v>
      </c>
      <c r="I12" s="37"/>
    </row>
    <row r="13" spans="1:9" s="48" customFormat="1" outlineLevel="1" x14ac:dyDescent="0.25">
      <c r="A13" s="39"/>
      <c r="B13" s="40" t="s">
        <v>17</v>
      </c>
      <c r="C13" s="41"/>
      <c r="D13" s="42" t="s">
        <v>18</v>
      </c>
      <c r="E13" s="43"/>
      <c r="F13" s="44" t="s">
        <v>19</v>
      </c>
      <c r="G13" s="45"/>
      <c r="H13" s="46">
        <f>SUBTOTAL(9,H14:H16)</f>
        <v>437162.91</v>
      </c>
      <c r="I13" s="47"/>
    </row>
    <row r="14" spans="1:9" s="57" customFormat="1" ht="27.6" outlineLevel="4" x14ac:dyDescent="0.25">
      <c r="A14" s="49"/>
      <c r="B14" s="50" t="s">
        <v>20</v>
      </c>
      <c r="C14" s="51">
        <v>317666</v>
      </c>
      <c r="D14" s="52" t="s">
        <v>21</v>
      </c>
      <c r="E14" s="53" t="s">
        <v>22</v>
      </c>
      <c r="F14" s="54">
        <v>1</v>
      </c>
      <c r="G14" s="55">
        <v>405052.17</v>
      </c>
      <c r="H14" s="56">
        <f t="shared" ref="H14:H16" si="0">ROUND(F14*G14,2)</f>
        <v>405052.17</v>
      </c>
      <c r="I14" s="54" t="s">
        <v>23</v>
      </c>
    </row>
    <row r="15" spans="1:9" s="57" customFormat="1" outlineLevel="4" x14ac:dyDescent="0.25">
      <c r="A15" s="49"/>
      <c r="B15" s="50" t="s">
        <v>24</v>
      </c>
      <c r="C15" s="51">
        <v>317667</v>
      </c>
      <c r="D15" s="52" t="s">
        <v>25</v>
      </c>
      <c r="E15" s="53" t="s">
        <v>26</v>
      </c>
      <c r="F15" s="54">
        <v>90</v>
      </c>
      <c r="G15" s="55">
        <v>303.98</v>
      </c>
      <c r="H15" s="56">
        <f t="shared" si="0"/>
        <v>27358.2</v>
      </c>
      <c r="I15" s="54" t="s">
        <v>23</v>
      </c>
    </row>
    <row r="16" spans="1:9" s="57" customFormat="1" ht="27.6" outlineLevel="4" x14ac:dyDescent="0.25">
      <c r="A16" s="49"/>
      <c r="B16" s="50" t="s">
        <v>27</v>
      </c>
      <c r="C16" s="51">
        <v>317668</v>
      </c>
      <c r="D16" s="52" t="s">
        <v>28</v>
      </c>
      <c r="E16" s="53" t="s">
        <v>29</v>
      </c>
      <c r="F16" s="54">
        <v>18</v>
      </c>
      <c r="G16" s="55">
        <v>264.02999999999997</v>
      </c>
      <c r="H16" s="56">
        <f t="shared" si="0"/>
        <v>4752.54</v>
      </c>
      <c r="I16" s="54" t="s">
        <v>23</v>
      </c>
    </row>
    <row r="17" spans="1:9" s="48" customFormat="1" outlineLevel="1" x14ac:dyDescent="0.25">
      <c r="A17" s="39"/>
      <c r="B17" s="40" t="s">
        <v>30</v>
      </c>
      <c r="C17" s="41"/>
      <c r="D17" s="42" t="s">
        <v>31</v>
      </c>
      <c r="E17" s="43"/>
      <c r="F17" s="44" t="s">
        <v>19</v>
      </c>
      <c r="G17" s="45" t="s">
        <v>19</v>
      </c>
      <c r="H17" s="46">
        <f>SUBTOTAL(9,H18:H18)</f>
        <v>326675.64</v>
      </c>
      <c r="I17" s="47"/>
    </row>
    <row r="18" spans="1:9" s="57" customFormat="1" outlineLevel="4" x14ac:dyDescent="0.25">
      <c r="A18" s="49"/>
      <c r="B18" s="50" t="s">
        <v>32</v>
      </c>
      <c r="C18" s="51">
        <v>317669</v>
      </c>
      <c r="D18" s="52" t="s">
        <v>33</v>
      </c>
      <c r="E18" s="53" t="s">
        <v>22</v>
      </c>
      <c r="F18" s="54">
        <v>1</v>
      </c>
      <c r="G18" s="55">
        <v>326675.64</v>
      </c>
      <c r="H18" s="56">
        <f t="shared" ref="H18" si="1">ROUND(F18*G18,2)</f>
        <v>326675.64</v>
      </c>
      <c r="I18" s="54" t="s">
        <v>34</v>
      </c>
    </row>
    <row r="19" spans="1:9" s="48" customFormat="1" outlineLevel="1" x14ac:dyDescent="0.25">
      <c r="A19" s="39"/>
      <c r="B19" s="40" t="s">
        <v>35</v>
      </c>
      <c r="C19" s="41"/>
      <c r="D19" s="42" t="s">
        <v>36</v>
      </c>
      <c r="E19" s="43"/>
      <c r="F19" s="44" t="s">
        <v>19</v>
      </c>
      <c r="G19" s="45" t="s">
        <v>19</v>
      </c>
      <c r="H19" s="46">
        <f>SUBTOTAL(9,H20:H20)</f>
        <v>54854.93</v>
      </c>
      <c r="I19" s="47"/>
    </row>
    <row r="20" spans="1:9" s="57" customFormat="1" outlineLevel="4" x14ac:dyDescent="0.25">
      <c r="A20" s="49"/>
      <c r="B20" s="50" t="s">
        <v>37</v>
      </c>
      <c r="C20" s="51">
        <v>317670</v>
      </c>
      <c r="D20" s="52" t="s">
        <v>38</v>
      </c>
      <c r="E20" s="53" t="s">
        <v>22</v>
      </c>
      <c r="F20" s="54">
        <v>1</v>
      </c>
      <c r="G20" s="55">
        <v>54854.93</v>
      </c>
      <c r="H20" s="56">
        <f t="shared" ref="H20" si="2">ROUND(F20*G20,2)</f>
        <v>54854.93</v>
      </c>
      <c r="I20" s="54" t="s">
        <v>23</v>
      </c>
    </row>
    <row r="21" spans="1:9" s="48" customFormat="1" outlineLevel="1" x14ac:dyDescent="0.25">
      <c r="A21" s="39"/>
      <c r="B21" s="40" t="s">
        <v>39</v>
      </c>
      <c r="C21" s="41"/>
      <c r="D21" s="42" t="s">
        <v>40</v>
      </c>
      <c r="E21" s="43"/>
      <c r="F21" s="44" t="s">
        <v>19</v>
      </c>
      <c r="G21" s="45" t="s">
        <v>19</v>
      </c>
      <c r="H21" s="46">
        <f>SUBTOTAL(9,H22:H23)</f>
        <v>450684.66</v>
      </c>
      <c r="I21" s="47"/>
    </row>
    <row r="22" spans="1:9" s="57" customFormat="1" outlineLevel="4" x14ac:dyDescent="0.25">
      <c r="A22" s="49"/>
      <c r="B22" s="50" t="s">
        <v>41</v>
      </c>
      <c r="C22" s="51">
        <v>317671</v>
      </c>
      <c r="D22" s="52" t="s">
        <v>42</v>
      </c>
      <c r="E22" s="53" t="s">
        <v>22</v>
      </c>
      <c r="F22" s="54">
        <v>1</v>
      </c>
      <c r="G22" s="55">
        <v>225342.33</v>
      </c>
      <c r="H22" s="56">
        <f t="shared" ref="H22:H23" si="3">ROUND(F22*G22,2)</f>
        <v>225342.33</v>
      </c>
      <c r="I22" s="54" t="s">
        <v>23</v>
      </c>
    </row>
    <row r="23" spans="1:9" s="57" customFormat="1" outlineLevel="4" x14ac:dyDescent="0.25">
      <c r="A23" s="49"/>
      <c r="B23" s="50" t="s">
        <v>43</v>
      </c>
      <c r="C23" s="51">
        <v>317672</v>
      </c>
      <c r="D23" s="52" t="s">
        <v>44</v>
      </c>
      <c r="E23" s="53" t="s">
        <v>22</v>
      </c>
      <c r="F23" s="54">
        <v>1</v>
      </c>
      <c r="G23" s="55">
        <v>225342.33</v>
      </c>
      <c r="H23" s="56">
        <f t="shared" si="3"/>
        <v>225342.33</v>
      </c>
      <c r="I23" s="54" t="s">
        <v>23</v>
      </c>
    </row>
    <row r="24" spans="1:9" s="48" customFormat="1" outlineLevel="1" x14ac:dyDescent="0.25">
      <c r="A24" s="39"/>
      <c r="B24" s="40" t="s">
        <v>45</v>
      </c>
      <c r="C24" s="41"/>
      <c r="D24" s="42" t="s">
        <v>46</v>
      </c>
      <c r="E24" s="43"/>
      <c r="F24" s="44" t="s">
        <v>19</v>
      </c>
      <c r="G24" s="45" t="s">
        <v>19</v>
      </c>
      <c r="H24" s="46">
        <f>SUBTOTAL(9,H25:H25)</f>
        <v>20685.43</v>
      </c>
      <c r="I24" s="47"/>
    </row>
    <row r="25" spans="1:9" s="57" customFormat="1" outlineLevel="4" x14ac:dyDescent="0.25">
      <c r="A25" s="49"/>
      <c r="B25" s="50" t="s">
        <v>47</v>
      </c>
      <c r="C25" s="51">
        <v>317673</v>
      </c>
      <c r="D25" s="52" t="s">
        <v>48</v>
      </c>
      <c r="E25" s="53" t="s">
        <v>22</v>
      </c>
      <c r="F25" s="54">
        <v>1</v>
      </c>
      <c r="G25" s="55">
        <v>20685.43</v>
      </c>
      <c r="H25" s="56">
        <f t="shared" ref="H25" si="4">ROUND(F25*G25,2)</f>
        <v>20685.43</v>
      </c>
      <c r="I25" s="54" t="s">
        <v>23</v>
      </c>
    </row>
    <row r="26" spans="1:9" s="38" customFormat="1" x14ac:dyDescent="0.25">
      <c r="A26" s="29"/>
      <c r="B26" s="30">
        <v>2</v>
      </c>
      <c r="C26" s="31"/>
      <c r="D26" s="32" t="s">
        <v>49</v>
      </c>
      <c r="E26" s="33"/>
      <c r="F26" s="34" t="s">
        <v>19</v>
      </c>
      <c r="G26" s="35" t="s">
        <v>19</v>
      </c>
      <c r="H26" s="36">
        <f>SUBTOTAL(9,H27:H64)</f>
        <v>4907384.2100000009</v>
      </c>
      <c r="I26" s="37"/>
    </row>
    <row r="27" spans="1:9" s="48" customFormat="1" outlineLevel="1" x14ac:dyDescent="0.25">
      <c r="A27" s="39"/>
      <c r="B27" s="40" t="s">
        <v>50</v>
      </c>
      <c r="C27" s="41"/>
      <c r="D27" s="42" t="s">
        <v>51</v>
      </c>
      <c r="E27" s="43"/>
      <c r="F27" s="44" t="s">
        <v>19</v>
      </c>
      <c r="G27" s="45" t="s">
        <v>19</v>
      </c>
      <c r="H27" s="46">
        <f>SUBTOTAL(9,H28:H34)</f>
        <v>165840.59</v>
      </c>
      <c r="I27" s="47"/>
    </row>
    <row r="28" spans="1:9" s="57" customFormat="1" ht="27.6" outlineLevel="4" x14ac:dyDescent="0.25">
      <c r="A28" s="49"/>
      <c r="B28" s="50" t="s">
        <v>52</v>
      </c>
      <c r="C28" s="51">
        <v>317674</v>
      </c>
      <c r="D28" s="52" t="s">
        <v>53</v>
      </c>
      <c r="E28" s="53" t="s">
        <v>54</v>
      </c>
      <c r="F28" s="58">
        <v>100</v>
      </c>
      <c r="G28" s="55">
        <v>89.69</v>
      </c>
      <c r="H28" s="56">
        <f t="shared" ref="H28:H34" si="5">ROUND(F28*G28,2)</f>
        <v>8969</v>
      </c>
      <c r="I28" s="54" t="s">
        <v>55</v>
      </c>
    </row>
    <row r="29" spans="1:9" s="57" customFormat="1" ht="41.4" outlineLevel="4" x14ac:dyDescent="0.25">
      <c r="A29" s="49"/>
      <c r="B29" s="50" t="s">
        <v>56</v>
      </c>
      <c r="C29" s="51">
        <v>317676</v>
      </c>
      <c r="D29" s="52" t="s">
        <v>57</v>
      </c>
      <c r="E29" s="53" t="s">
        <v>54</v>
      </c>
      <c r="F29" s="54">
        <v>424.66</v>
      </c>
      <c r="G29" s="55">
        <v>75.42</v>
      </c>
      <c r="H29" s="56">
        <f t="shared" si="5"/>
        <v>32027.86</v>
      </c>
      <c r="I29" s="54" t="s">
        <v>55</v>
      </c>
    </row>
    <row r="30" spans="1:9" s="57" customFormat="1" ht="27.6" outlineLevel="4" x14ac:dyDescent="0.25">
      <c r="A30" s="49"/>
      <c r="B30" s="50" t="s">
        <v>58</v>
      </c>
      <c r="C30" s="51">
        <v>317678</v>
      </c>
      <c r="D30" s="52" t="s">
        <v>59</v>
      </c>
      <c r="E30" s="53" t="s">
        <v>54</v>
      </c>
      <c r="F30" s="54">
        <v>3983.61</v>
      </c>
      <c r="G30" s="55">
        <v>8.56</v>
      </c>
      <c r="H30" s="56">
        <f t="shared" si="5"/>
        <v>34099.699999999997</v>
      </c>
      <c r="I30" s="54" t="s">
        <v>55</v>
      </c>
    </row>
    <row r="31" spans="1:9" s="57" customFormat="1" ht="27.6" outlineLevel="4" x14ac:dyDescent="0.25">
      <c r="A31" s="49"/>
      <c r="B31" s="50" t="s">
        <v>60</v>
      </c>
      <c r="C31" s="51">
        <v>319037</v>
      </c>
      <c r="D31" s="52" t="s">
        <v>61</v>
      </c>
      <c r="E31" s="53" t="s">
        <v>54</v>
      </c>
      <c r="F31" s="54">
        <v>2900.22</v>
      </c>
      <c r="G31" s="55">
        <v>9.4</v>
      </c>
      <c r="H31" s="56">
        <f t="shared" si="5"/>
        <v>27262.07</v>
      </c>
      <c r="I31" s="54" t="s">
        <v>55</v>
      </c>
    </row>
    <row r="32" spans="1:9" s="57" customFormat="1" outlineLevel="4" x14ac:dyDescent="0.25">
      <c r="A32" s="49"/>
      <c r="B32" s="50" t="s">
        <v>62</v>
      </c>
      <c r="C32" s="51">
        <v>317679</v>
      </c>
      <c r="D32" s="52" t="s">
        <v>63</v>
      </c>
      <c r="E32" s="53" t="s">
        <v>64</v>
      </c>
      <c r="F32" s="58">
        <v>8594.67</v>
      </c>
      <c r="G32" s="55">
        <v>1.37</v>
      </c>
      <c r="H32" s="56">
        <f t="shared" si="5"/>
        <v>11774.7</v>
      </c>
      <c r="I32" s="54" t="s">
        <v>55</v>
      </c>
    </row>
    <row r="33" spans="1:9" s="57" customFormat="1" ht="22.8" outlineLevel="4" x14ac:dyDescent="0.25">
      <c r="A33" s="49"/>
      <c r="B33" s="50" t="s">
        <v>65</v>
      </c>
      <c r="C33" s="51">
        <v>317680</v>
      </c>
      <c r="D33" s="59" t="s">
        <v>66</v>
      </c>
      <c r="E33" s="53" t="s">
        <v>54</v>
      </c>
      <c r="F33" s="54">
        <v>3983.61</v>
      </c>
      <c r="G33" s="55">
        <v>5.46</v>
      </c>
      <c r="H33" s="56">
        <f t="shared" si="5"/>
        <v>21750.51</v>
      </c>
      <c r="I33" s="54" t="s">
        <v>55</v>
      </c>
    </row>
    <row r="34" spans="1:9" s="57" customFormat="1" outlineLevel="4" x14ac:dyDescent="0.25">
      <c r="A34" s="49"/>
      <c r="B34" s="50" t="s">
        <v>67</v>
      </c>
      <c r="C34" s="51">
        <v>317681</v>
      </c>
      <c r="D34" s="52" t="s">
        <v>68</v>
      </c>
      <c r="E34" s="53" t="s">
        <v>54</v>
      </c>
      <c r="F34" s="58">
        <v>3983.61</v>
      </c>
      <c r="G34" s="55">
        <v>7.52</v>
      </c>
      <c r="H34" s="56">
        <f t="shared" si="5"/>
        <v>29956.75</v>
      </c>
      <c r="I34" s="54" t="s">
        <v>55</v>
      </c>
    </row>
    <row r="35" spans="1:9" s="48" customFormat="1" outlineLevel="1" x14ac:dyDescent="0.25">
      <c r="A35" s="39"/>
      <c r="B35" s="40" t="s">
        <v>69</v>
      </c>
      <c r="C35" s="41"/>
      <c r="D35" s="42" t="s">
        <v>70</v>
      </c>
      <c r="E35" s="43"/>
      <c r="F35" s="44" t="s">
        <v>19</v>
      </c>
      <c r="G35" s="45" t="s">
        <v>19</v>
      </c>
      <c r="H35" s="46">
        <f>SUBTOTAL(9,H36:H48)</f>
        <v>4536427.0699999994</v>
      </c>
      <c r="I35" s="47"/>
    </row>
    <row r="36" spans="1:9" s="57" customFormat="1" ht="27.6" outlineLevel="4" x14ac:dyDescent="0.25">
      <c r="A36" s="49"/>
      <c r="B36" s="50" t="s">
        <v>71</v>
      </c>
      <c r="C36" s="51">
        <v>317682</v>
      </c>
      <c r="D36" s="52" t="s">
        <v>72</v>
      </c>
      <c r="E36" s="53" t="s">
        <v>54</v>
      </c>
      <c r="F36" s="58">
        <v>1344.25</v>
      </c>
      <c r="G36" s="55">
        <v>315.41000000000003</v>
      </c>
      <c r="H36" s="56">
        <f t="shared" ref="H36:H48" si="6">ROUND(F36*G36,2)</f>
        <v>423989.89</v>
      </c>
      <c r="I36" s="54" t="s">
        <v>73</v>
      </c>
    </row>
    <row r="37" spans="1:9" s="57" customFormat="1" outlineLevel="4" x14ac:dyDescent="0.25">
      <c r="A37" s="49"/>
      <c r="B37" s="50" t="s">
        <v>74</v>
      </c>
      <c r="C37" s="51">
        <v>317683</v>
      </c>
      <c r="D37" s="52" t="s">
        <v>75</v>
      </c>
      <c r="E37" s="53" t="s">
        <v>64</v>
      </c>
      <c r="F37" s="58">
        <v>2199.85</v>
      </c>
      <c r="G37" s="55">
        <v>0.52</v>
      </c>
      <c r="H37" s="56">
        <f t="shared" si="6"/>
        <v>1143.92</v>
      </c>
      <c r="I37" s="54" t="s">
        <v>73</v>
      </c>
    </row>
    <row r="38" spans="1:9" s="57" customFormat="1" outlineLevel="4" x14ac:dyDescent="0.25">
      <c r="A38" s="49"/>
      <c r="B38" s="50" t="s">
        <v>76</v>
      </c>
      <c r="C38" s="51">
        <v>318645</v>
      </c>
      <c r="D38" s="52" t="s">
        <v>77</v>
      </c>
      <c r="E38" s="53" t="s">
        <v>78</v>
      </c>
      <c r="F38" s="58">
        <v>2.86</v>
      </c>
      <c r="G38" s="55">
        <v>4962.57</v>
      </c>
      <c r="H38" s="56">
        <f t="shared" si="6"/>
        <v>14192.95</v>
      </c>
      <c r="I38" s="54" t="s">
        <v>79</v>
      </c>
    </row>
    <row r="39" spans="1:9" s="57" customFormat="1" outlineLevel="4" x14ac:dyDescent="0.25">
      <c r="A39" s="49"/>
      <c r="B39" s="50" t="s">
        <v>80</v>
      </c>
      <c r="C39" s="51">
        <v>318646</v>
      </c>
      <c r="D39" s="52" t="s">
        <v>81</v>
      </c>
      <c r="E39" s="53" t="s">
        <v>78</v>
      </c>
      <c r="F39" s="58">
        <v>2.86</v>
      </c>
      <c r="G39" s="55">
        <v>130.71</v>
      </c>
      <c r="H39" s="56">
        <f t="shared" si="6"/>
        <v>373.83</v>
      </c>
      <c r="I39" s="54" t="s">
        <v>79</v>
      </c>
    </row>
    <row r="40" spans="1:9" s="57" customFormat="1" outlineLevel="4" x14ac:dyDescent="0.25">
      <c r="A40" s="49"/>
      <c r="B40" s="50" t="s">
        <v>82</v>
      </c>
      <c r="C40" s="51">
        <v>317684</v>
      </c>
      <c r="D40" s="52" t="s">
        <v>83</v>
      </c>
      <c r="E40" s="53" t="s">
        <v>64</v>
      </c>
      <c r="F40" s="58">
        <v>19322.919999999998</v>
      </c>
      <c r="G40" s="55">
        <v>0.36</v>
      </c>
      <c r="H40" s="56">
        <f t="shared" si="6"/>
        <v>6956.25</v>
      </c>
      <c r="I40" s="54" t="s">
        <v>73</v>
      </c>
    </row>
    <row r="41" spans="1:9" s="57" customFormat="1" outlineLevel="4" x14ac:dyDescent="0.25">
      <c r="A41" s="49"/>
      <c r="B41" s="50" t="s">
        <v>84</v>
      </c>
      <c r="C41" s="51">
        <v>318647</v>
      </c>
      <c r="D41" s="52" t="s">
        <v>85</v>
      </c>
      <c r="E41" s="53" t="s">
        <v>78</v>
      </c>
      <c r="F41" s="58">
        <v>8.6999999999999993</v>
      </c>
      <c r="G41" s="55">
        <v>3956.54</v>
      </c>
      <c r="H41" s="56">
        <f t="shared" si="6"/>
        <v>34421.9</v>
      </c>
      <c r="I41" s="54" t="s">
        <v>79</v>
      </c>
    </row>
    <row r="42" spans="1:9" s="57" customFormat="1" outlineLevel="4" x14ac:dyDescent="0.25">
      <c r="A42" s="49"/>
      <c r="B42" s="50" t="s">
        <v>86</v>
      </c>
      <c r="C42" s="51">
        <v>318648</v>
      </c>
      <c r="D42" s="52" t="s">
        <v>87</v>
      </c>
      <c r="E42" s="53" t="s">
        <v>78</v>
      </c>
      <c r="F42" s="58">
        <v>8.6999999999999993</v>
      </c>
      <c r="G42" s="55">
        <v>807.21</v>
      </c>
      <c r="H42" s="56">
        <f t="shared" si="6"/>
        <v>7022.73</v>
      </c>
      <c r="I42" s="54" t="s">
        <v>79</v>
      </c>
    </row>
    <row r="43" spans="1:9" s="57" customFormat="1" outlineLevel="4" x14ac:dyDescent="0.25">
      <c r="A43" s="49"/>
      <c r="B43" s="50" t="s">
        <v>88</v>
      </c>
      <c r="C43" s="51">
        <v>317685</v>
      </c>
      <c r="D43" s="52" t="s">
        <v>89</v>
      </c>
      <c r="E43" s="53" t="s">
        <v>54</v>
      </c>
      <c r="F43" s="54">
        <v>792.23</v>
      </c>
      <c r="G43" s="55">
        <v>571.76</v>
      </c>
      <c r="H43" s="56">
        <f t="shared" si="6"/>
        <v>452965.42</v>
      </c>
      <c r="I43" s="54" t="s">
        <v>73</v>
      </c>
    </row>
    <row r="44" spans="1:9" s="57" customFormat="1" outlineLevel="4" x14ac:dyDescent="0.25">
      <c r="A44" s="49"/>
      <c r="B44" s="50" t="s">
        <v>90</v>
      </c>
      <c r="C44" s="51">
        <v>317686</v>
      </c>
      <c r="D44" s="52" t="s">
        <v>91</v>
      </c>
      <c r="E44" s="53" t="s">
        <v>54</v>
      </c>
      <c r="F44" s="54">
        <v>492.08</v>
      </c>
      <c r="G44" s="55">
        <v>549.89</v>
      </c>
      <c r="H44" s="56">
        <f t="shared" si="6"/>
        <v>270589.87</v>
      </c>
      <c r="I44" s="54" t="s">
        <v>73</v>
      </c>
    </row>
    <row r="45" spans="1:9" s="57" customFormat="1" outlineLevel="4" x14ac:dyDescent="0.25">
      <c r="A45" s="49"/>
      <c r="B45" s="50" t="s">
        <v>92</v>
      </c>
      <c r="C45" s="51">
        <v>318649</v>
      </c>
      <c r="D45" s="52" t="s">
        <v>93</v>
      </c>
      <c r="E45" s="53" t="s">
        <v>78</v>
      </c>
      <c r="F45" s="54">
        <v>177.27</v>
      </c>
      <c r="G45" s="55">
        <v>6162.15</v>
      </c>
      <c r="H45" s="56">
        <f t="shared" si="6"/>
        <v>1092364.33</v>
      </c>
      <c r="I45" s="54" t="s">
        <v>79</v>
      </c>
    </row>
    <row r="46" spans="1:9" s="57" customFormat="1" outlineLevel="4" x14ac:dyDescent="0.25">
      <c r="A46" s="49"/>
      <c r="B46" s="50" t="s">
        <v>94</v>
      </c>
      <c r="C46" s="51">
        <v>318650</v>
      </c>
      <c r="D46" s="52" t="s">
        <v>95</v>
      </c>
      <c r="E46" s="53" t="s">
        <v>78</v>
      </c>
      <c r="F46" s="54">
        <v>177.27</v>
      </c>
      <c r="G46" s="55">
        <v>1422.8</v>
      </c>
      <c r="H46" s="56">
        <f t="shared" si="6"/>
        <v>252219.76</v>
      </c>
      <c r="I46" s="54" t="s">
        <v>79</v>
      </c>
    </row>
    <row r="47" spans="1:9" s="57" customFormat="1" outlineLevel="4" x14ac:dyDescent="0.25">
      <c r="A47" s="49"/>
      <c r="B47" s="50" t="s">
        <v>96</v>
      </c>
      <c r="C47" s="51">
        <v>317687</v>
      </c>
      <c r="D47" s="52" t="s">
        <v>97</v>
      </c>
      <c r="E47" s="53" t="s">
        <v>54</v>
      </c>
      <c r="F47" s="54">
        <v>796.72</v>
      </c>
      <c r="G47" s="55">
        <v>365.76</v>
      </c>
      <c r="H47" s="56">
        <f t="shared" si="6"/>
        <v>291408.31</v>
      </c>
      <c r="I47" s="54" t="s">
        <v>73</v>
      </c>
    </row>
    <row r="48" spans="1:9" s="57" customFormat="1" ht="27.6" outlineLevel="4" x14ac:dyDescent="0.25">
      <c r="A48" s="49"/>
      <c r="B48" s="50" t="s">
        <v>98</v>
      </c>
      <c r="C48" s="51">
        <v>317688</v>
      </c>
      <c r="D48" s="52" t="s">
        <v>99</v>
      </c>
      <c r="E48" s="53" t="s">
        <v>54</v>
      </c>
      <c r="F48" s="54">
        <v>2363.58</v>
      </c>
      <c r="G48" s="55">
        <v>714.5</v>
      </c>
      <c r="H48" s="56">
        <f t="shared" si="6"/>
        <v>1688777.91</v>
      </c>
      <c r="I48" s="54" t="s">
        <v>100</v>
      </c>
    </row>
    <row r="49" spans="1:9" s="48" customFormat="1" outlineLevel="1" x14ac:dyDescent="0.25">
      <c r="A49" s="39"/>
      <c r="B49" s="40" t="s">
        <v>101</v>
      </c>
      <c r="C49" s="41"/>
      <c r="D49" s="42" t="s">
        <v>102</v>
      </c>
      <c r="E49" s="43"/>
      <c r="F49" s="44" t="s">
        <v>19</v>
      </c>
      <c r="G49" s="45" t="s">
        <v>19</v>
      </c>
      <c r="H49" s="46">
        <f>SUBTOTAL(9,H50:H60)</f>
        <v>154585.26999999999</v>
      </c>
      <c r="I49" s="47"/>
    </row>
    <row r="50" spans="1:9" s="57" customFormat="1" ht="27.6" outlineLevel="4" x14ac:dyDescent="0.25">
      <c r="A50" s="49"/>
      <c r="B50" s="50" t="s">
        <v>103</v>
      </c>
      <c r="C50" s="51">
        <v>317692</v>
      </c>
      <c r="D50" s="52" t="s">
        <v>104</v>
      </c>
      <c r="E50" s="53" t="s">
        <v>26</v>
      </c>
      <c r="F50" s="54">
        <v>127</v>
      </c>
      <c r="G50" s="55">
        <v>601.19000000000005</v>
      </c>
      <c r="H50" s="56">
        <f t="shared" ref="H50:H60" si="7">ROUND(F50*G50,2)</f>
        <v>76351.13</v>
      </c>
      <c r="I50" s="54" t="s">
        <v>105</v>
      </c>
    </row>
    <row r="51" spans="1:9" s="57" customFormat="1" outlineLevel="4" x14ac:dyDescent="0.25">
      <c r="A51" s="49"/>
      <c r="B51" s="50" t="s">
        <v>106</v>
      </c>
      <c r="C51" s="51">
        <v>317693</v>
      </c>
      <c r="D51" s="52" t="s">
        <v>107</v>
      </c>
      <c r="E51" s="53" t="s">
        <v>29</v>
      </c>
      <c r="F51" s="54">
        <v>3</v>
      </c>
      <c r="G51" s="55">
        <v>1755.05</v>
      </c>
      <c r="H51" s="56">
        <f t="shared" si="7"/>
        <v>5265.15</v>
      </c>
      <c r="I51" s="54" t="s">
        <v>105</v>
      </c>
    </row>
    <row r="52" spans="1:9" s="57" customFormat="1" outlineLevel="4" x14ac:dyDescent="0.25">
      <c r="A52" s="49"/>
      <c r="B52" s="50" t="s">
        <v>108</v>
      </c>
      <c r="C52" s="51">
        <v>317694</v>
      </c>
      <c r="D52" s="52" t="s">
        <v>109</v>
      </c>
      <c r="E52" s="53" t="s">
        <v>26</v>
      </c>
      <c r="F52" s="54">
        <v>80.97</v>
      </c>
      <c r="G52" s="55">
        <v>33.53</v>
      </c>
      <c r="H52" s="56">
        <f t="shared" si="7"/>
        <v>2714.92</v>
      </c>
      <c r="I52" s="54" t="s">
        <v>105</v>
      </c>
    </row>
    <row r="53" spans="1:9" s="57" customFormat="1" outlineLevel="4" x14ac:dyDescent="0.25">
      <c r="A53" s="49"/>
      <c r="B53" s="50" t="s">
        <v>110</v>
      </c>
      <c r="C53" s="51">
        <v>317695</v>
      </c>
      <c r="D53" s="52" t="s">
        <v>111</v>
      </c>
      <c r="E53" s="53" t="s">
        <v>26</v>
      </c>
      <c r="F53" s="54">
        <v>80.97</v>
      </c>
      <c r="G53" s="55">
        <v>0.51</v>
      </c>
      <c r="H53" s="56">
        <f t="shared" si="7"/>
        <v>41.29</v>
      </c>
      <c r="I53" s="54" t="s">
        <v>23</v>
      </c>
    </row>
    <row r="54" spans="1:9" s="57" customFormat="1" outlineLevel="4" x14ac:dyDescent="0.25">
      <c r="A54" s="49"/>
      <c r="B54" s="50" t="s">
        <v>112</v>
      </c>
      <c r="C54" s="51">
        <v>317696</v>
      </c>
      <c r="D54" s="52" t="s">
        <v>113</v>
      </c>
      <c r="E54" s="53" t="s">
        <v>29</v>
      </c>
      <c r="F54" s="54">
        <v>3</v>
      </c>
      <c r="G54" s="55">
        <v>1020.87</v>
      </c>
      <c r="H54" s="56">
        <f t="shared" si="7"/>
        <v>3062.61</v>
      </c>
      <c r="I54" s="54" t="s">
        <v>105</v>
      </c>
    </row>
    <row r="55" spans="1:9" s="57" customFormat="1" ht="27.6" outlineLevel="4" x14ac:dyDescent="0.25">
      <c r="A55" s="49"/>
      <c r="B55" s="50" t="s">
        <v>114</v>
      </c>
      <c r="C55" s="51">
        <v>317697</v>
      </c>
      <c r="D55" s="52" t="s">
        <v>115</v>
      </c>
      <c r="E55" s="53" t="s">
        <v>26</v>
      </c>
      <c r="F55" s="54">
        <v>27</v>
      </c>
      <c r="G55" s="55">
        <v>175.16</v>
      </c>
      <c r="H55" s="56">
        <f t="shared" si="7"/>
        <v>4729.32</v>
      </c>
      <c r="I55" s="54" t="s">
        <v>105</v>
      </c>
    </row>
    <row r="56" spans="1:9" s="57" customFormat="1" ht="27.6" outlineLevel="4" x14ac:dyDescent="0.25">
      <c r="A56" s="49"/>
      <c r="B56" s="50" t="s">
        <v>116</v>
      </c>
      <c r="C56" s="51">
        <v>317698</v>
      </c>
      <c r="D56" s="52" t="s">
        <v>117</v>
      </c>
      <c r="E56" s="53" t="s">
        <v>26</v>
      </c>
      <c r="F56" s="54">
        <v>106</v>
      </c>
      <c r="G56" s="55">
        <v>281.8</v>
      </c>
      <c r="H56" s="56">
        <f t="shared" si="7"/>
        <v>29870.799999999999</v>
      </c>
      <c r="I56" s="54" t="s">
        <v>105</v>
      </c>
    </row>
    <row r="57" spans="1:9" s="57" customFormat="1" outlineLevel="4" x14ac:dyDescent="0.25">
      <c r="A57" s="49"/>
      <c r="B57" s="50" t="s">
        <v>118</v>
      </c>
      <c r="C57" s="51">
        <v>317699</v>
      </c>
      <c r="D57" s="52" t="s">
        <v>119</v>
      </c>
      <c r="E57" s="53" t="s">
        <v>29</v>
      </c>
      <c r="F57" s="54">
        <v>3</v>
      </c>
      <c r="G57" s="55">
        <v>2402.29</v>
      </c>
      <c r="H57" s="56">
        <f t="shared" si="7"/>
        <v>7206.87</v>
      </c>
      <c r="I57" s="54" t="s">
        <v>105</v>
      </c>
    </row>
    <row r="58" spans="1:9" s="57" customFormat="1" outlineLevel="4" x14ac:dyDescent="0.25">
      <c r="A58" s="49"/>
      <c r="B58" s="50" t="s">
        <v>120</v>
      </c>
      <c r="C58" s="51">
        <v>317700</v>
      </c>
      <c r="D58" s="52" t="s">
        <v>121</v>
      </c>
      <c r="E58" s="53" t="s">
        <v>29</v>
      </c>
      <c r="F58" s="54">
        <v>3</v>
      </c>
      <c r="G58" s="55">
        <v>1728.97</v>
      </c>
      <c r="H58" s="56">
        <f t="shared" si="7"/>
        <v>5186.91</v>
      </c>
      <c r="I58" s="54" t="s">
        <v>105</v>
      </c>
    </row>
    <row r="59" spans="1:9" s="57" customFormat="1" outlineLevel="4" x14ac:dyDescent="0.25">
      <c r="A59" s="49"/>
      <c r="B59" s="50" t="s">
        <v>122</v>
      </c>
      <c r="C59" s="51">
        <v>317701</v>
      </c>
      <c r="D59" s="52" t="s">
        <v>123</v>
      </c>
      <c r="E59" s="53" t="s">
        <v>26</v>
      </c>
      <c r="F59" s="54">
        <v>127</v>
      </c>
      <c r="G59" s="55">
        <v>108.13</v>
      </c>
      <c r="H59" s="56">
        <f t="shared" si="7"/>
        <v>13732.51</v>
      </c>
      <c r="I59" s="54" t="s">
        <v>105</v>
      </c>
    </row>
    <row r="60" spans="1:9" s="57" customFormat="1" outlineLevel="4" x14ac:dyDescent="0.25">
      <c r="A60" s="49"/>
      <c r="B60" s="50" t="s">
        <v>124</v>
      </c>
      <c r="C60" s="51">
        <v>317702</v>
      </c>
      <c r="D60" s="52" t="s">
        <v>125</v>
      </c>
      <c r="E60" s="53" t="s">
        <v>26</v>
      </c>
      <c r="F60" s="54">
        <v>56</v>
      </c>
      <c r="G60" s="55">
        <v>114.71</v>
      </c>
      <c r="H60" s="56">
        <f t="shared" si="7"/>
        <v>6423.76</v>
      </c>
      <c r="I60" s="54" t="s">
        <v>105</v>
      </c>
    </row>
    <row r="61" spans="1:9" s="48" customFormat="1" outlineLevel="1" x14ac:dyDescent="0.25">
      <c r="A61" s="39"/>
      <c r="B61" s="40" t="s">
        <v>126</v>
      </c>
      <c r="C61" s="41"/>
      <c r="D61" s="42" t="s">
        <v>127</v>
      </c>
      <c r="E61" s="43"/>
      <c r="F61" s="44" t="s">
        <v>19</v>
      </c>
      <c r="G61" s="45" t="s">
        <v>19</v>
      </c>
      <c r="H61" s="46">
        <f>SUBTOTAL(9,H62:H64)</f>
        <v>50531.28</v>
      </c>
      <c r="I61" s="47"/>
    </row>
    <row r="62" spans="1:9" s="57" customFormat="1" outlineLevel="4" x14ac:dyDescent="0.25">
      <c r="A62" s="49"/>
      <c r="B62" s="50" t="s">
        <v>128</v>
      </c>
      <c r="C62" s="51">
        <v>317689</v>
      </c>
      <c r="D62" s="52" t="s">
        <v>129</v>
      </c>
      <c r="E62" s="53" t="s">
        <v>64</v>
      </c>
      <c r="F62" s="54">
        <v>134.78</v>
      </c>
      <c r="G62" s="55">
        <v>10.33</v>
      </c>
      <c r="H62" s="56">
        <f t="shared" ref="H62:H64" si="8">ROUND(F62*G62,2)</f>
        <v>1392.28</v>
      </c>
      <c r="I62" s="54" t="s">
        <v>130</v>
      </c>
    </row>
    <row r="63" spans="1:9" s="57" customFormat="1" ht="27.6" outlineLevel="4" x14ac:dyDescent="0.25">
      <c r="A63" s="49"/>
      <c r="B63" s="50" t="s">
        <v>131</v>
      </c>
      <c r="C63" s="51">
        <v>317690</v>
      </c>
      <c r="D63" s="52" t="s">
        <v>132</v>
      </c>
      <c r="E63" s="53" t="s">
        <v>64</v>
      </c>
      <c r="F63" s="54">
        <v>1062.1500000000001</v>
      </c>
      <c r="G63" s="55">
        <v>46.1</v>
      </c>
      <c r="H63" s="56">
        <f t="shared" si="8"/>
        <v>48965.120000000003</v>
      </c>
      <c r="I63" s="54" t="s">
        <v>130</v>
      </c>
    </row>
    <row r="64" spans="1:9" s="57" customFormat="1" outlineLevel="4" x14ac:dyDescent="0.25">
      <c r="A64" s="49"/>
      <c r="B64" s="50" t="s">
        <v>133</v>
      </c>
      <c r="C64" s="51">
        <v>317691</v>
      </c>
      <c r="D64" s="52" t="s">
        <v>134</v>
      </c>
      <c r="E64" s="53" t="s">
        <v>64</v>
      </c>
      <c r="F64" s="54">
        <v>38.64</v>
      </c>
      <c r="G64" s="55">
        <v>4.5</v>
      </c>
      <c r="H64" s="56">
        <f t="shared" si="8"/>
        <v>173.88</v>
      </c>
      <c r="I64" s="54" t="s">
        <v>135</v>
      </c>
    </row>
    <row r="65" spans="1:9" s="38" customFormat="1" x14ac:dyDescent="0.25">
      <c r="A65" s="29"/>
      <c r="B65" s="30">
        <v>3</v>
      </c>
      <c r="C65" s="31"/>
      <c r="D65" s="32" t="s">
        <v>136</v>
      </c>
      <c r="E65" s="33"/>
      <c r="F65" s="34" t="s">
        <v>19</v>
      </c>
      <c r="G65" s="35" t="s">
        <v>19</v>
      </c>
      <c r="H65" s="36">
        <f>SUBTOTAL(9,H66:H69)</f>
        <v>23340.46</v>
      </c>
      <c r="I65" s="37"/>
    </row>
    <row r="66" spans="1:9" s="48" customFormat="1" outlineLevel="1" x14ac:dyDescent="0.25">
      <c r="A66" s="39"/>
      <c r="B66" s="40" t="s">
        <v>137</v>
      </c>
      <c r="C66" s="41"/>
      <c r="D66" s="42" t="s">
        <v>138</v>
      </c>
      <c r="E66" s="43"/>
      <c r="F66" s="44" t="s">
        <v>19</v>
      </c>
      <c r="G66" s="45" t="s">
        <v>19</v>
      </c>
      <c r="H66" s="46">
        <f>SUBTOTAL(9,H67:H67)</f>
        <v>18613.509999999998</v>
      </c>
      <c r="I66" s="47"/>
    </row>
    <row r="67" spans="1:9" s="57" customFormat="1" ht="27.6" outlineLevel="4" x14ac:dyDescent="0.25">
      <c r="A67" s="49"/>
      <c r="B67" s="50" t="s">
        <v>139</v>
      </c>
      <c r="C67" s="51">
        <v>317703</v>
      </c>
      <c r="D67" s="52" t="s">
        <v>140</v>
      </c>
      <c r="E67" s="53" t="s">
        <v>22</v>
      </c>
      <c r="F67" s="54">
        <v>1</v>
      </c>
      <c r="G67" s="55">
        <v>18613.509999999998</v>
      </c>
      <c r="H67" s="56">
        <f t="shared" ref="H67" si="9">ROUND(F67*G67,2)</f>
        <v>18613.509999999998</v>
      </c>
      <c r="I67" s="54" t="s">
        <v>141</v>
      </c>
    </row>
    <row r="68" spans="1:9" s="48" customFormat="1" outlineLevel="1" x14ac:dyDescent="0.25">
      <c r="A68" s="39"/>
      <c r="B68" s="40" t="s">
        <v>142</v>
      </c>
      <c r="C68" s="41"/>
      <c r="D68" s="42" t="s">
        <v>143</v>
      </c>
      <c r="E68" s="43"/>
      <c r="F68" s="44" t="s">
        <v>19</v>
      </c>
      <c r="G68" s="45" t="s">
        <v>19</v>
      </c>
      <c r="H68" s="46">
        <f>SUBTOTAL(9,H69:H69)</f>
        <v>4726.95</v>
      </c>
      <c r="I68" s="47"/>
    </row>
    <row r="69" spans="1:9" s="57" customFormat="1" outlineLevel="4" x14ac:dyDescent="0.25">
      <c r="A69" s="49"/>
      <c r="B69" s="50" t="s">
        <v>144</v>
      </c>
      <c r="C69" s="51">
        <v>317704</v>
      </c>
      <c r="D69" s="52" t="s">
        <v>145</v>
      </c>
      <c r="E69" s="53" t="s">
        <v>22</v>
      </c>
      <c r="F69" s="54">
        <v>1</v>
      </c>
      <c r="G69" s="55">
        <v>4726.95</v>
      </c>
      <c r="H69" s="56">
        <f t="shared" ref="H69" si="10">ROUND(F69*G69,2)</f>
        <v>4726.95</v>
      </c>
      <c r="I69" s="54" t="s">
        <v>23</v>
      </c>
    </row>
    <row r="70" spans="1:9" s="57" customFormat="1" x14ac:dyDescent="0.25">
      <c r="B70" s="60" t="s">
        <v>146</v>
      </c>
      <c r="C70" s="61"/>
      <c r="D70" s="61"/>
      <c r="E70" s="61"/>
      <c r="F70" s="61"/>
      <c r="G70" s="62"/>
      <c r="H70" s="63">
        <f>SUBTOTAL(9,H12:H69)</f>
        <v>6220788.2400000012</v>
      </c>
      <c r="I70" s="64"/>
    </row>
    <row r="71" spans="1:9" s="57" customFormat="1" x14ac:dyDescent="0.25">
      <c r="B71" s="65" t="s">
        <v>147</v>
      </c>
      <c r="C71" s="65"/>
      <c r="D71" s="65"/>
      <c r="E71" s="65"/>
      <c r="F71" s="65"/>
      <c r="G71" s="65"/>
      <c r="H71" s="65"/>
      <c r="I71" s="65"/>
    </row>
    <row r="72" spans="1:9" s="57" customFormat="1" x14ac:dyDescent="0.25">
      <c r="B72" s="66" t="s">
        <v>148</v>
      </c>
      <c r="C72" s="66"/>
      <c r="D72" s="66"/>
      <c r="E72" s="66"/>
      <c r="F72" s="66"/>
      <c r="G72" s="66"/>
      <c r="H72" s="66"/>
      <c r="I72" s="66"/>
    </row>
    <row r="73" spans="1:9" s="57" customFormat="1" x14ac:dyDescent="0.25">
      <c r="B73" s="67" t="s">
        <v>141</v>
      </c>
      <c r="C73" s="68" t="s">
        <v>149</v>
      </c>
      <c r="D73" s="68"/>
      <c r="E73" s="68"/>
      <c r="F73" s="68"/>
      <c r="G73" s="68"/>
      <c r="H73" s="68"/>
      <c r="I73" s="68"/>
    </row>
    <row r="74" spans="1:9" s="57" customFormat="1" x14ac:dyDescent="0.25">
      <c r="B74" s="67" t="s">
        <v>34</v>
      </c>
      <c r="C74" s="68" t="s">
        <v>150</v>
      </c>
      <c r="D74" s="68"/>
      <c r="E74" s="68"/>
      <c r="F74" s="68"/>
      <c r="G74" s="68"/>
      <c r="H74" s="68"/>
      <c r="I74" s="68"/>
    </row>
    <row r="75" spans="1:9" s="57" customFormat="1" x14ac:dyDescent="0.25">
      <c r="B75" s="67" t="s">
        <v>23</v>
      </c>
      <c r="C75" s="68" t="s">
        <v>151</v>
      </c>
      <c r="D75" s="68"/>
      <c r="E75" s="68"/>
      <c r="F75" s="68"/>
      <c r="G75" s="68"/>
      <c r="H75" s="68"/>
      <c r="I75" s="68"/>
    </row>
    <row r="76" spans="1:9" s="57" customFormat="1" x14ac:dyDescent="0.25">
      <c r="B76" s="67" t="s">
        <v>55</v>
      </c>
      <c r="C76" s="68" t="s">
        <v>152</v>
      </c>
      <c r="D76" s="68"/>
      <c r="E76" s="68"/>
      <c r="F76" s="68"/>
      <c r="G76" s="68"/>
      <c r="H76" s="68"/>
      <c r="I76" s="68"/>
    </row>
    <row r="77" spans="1:9" s="57" customFormat="1" x14ac:dyDescent="0.25">
      <c r="B77" s="67" t="s">
        <v>73</v>
      </c>
      <c r="C77" s="68" t="s">
        <v>153</v>
      </c>
      <c r="D77" s="68"/>
      <c r="E77" s="68"/>
      <c r="F77" s="68"/>
      <c r="G77" s="68"/>
      <c r="H77" s="68"/>
      <c r="I77" s="68"/>
    </row>
    <row r="78" spans="1:9" s="57" customFormat="1" x14ac:dyDescent="0.25">
      <c r="B78" s="67" t="s">
        <v>79</v>
      </c>
      <c r="C78" s="68" t="s">
        <v>154</v>
      </c>
      <c r="D78" s="68"/>
      <c r="E78" s="68"/>
      <c r="F78" s="68"/>
      <c r="G78" s="68"/>
      <c r="H78" s="68"/>
      <c r="I78" s="68"/>
    </row>
    <row r="79" spans="1:9" s="57" customFormat="1" x14ac:dyDescent="0.25">
      <c r="B79" s="67" t="s">
        <v>100</v>
      </c>
      <c r="C79" s="68" t="s">
        <v>155</v>
      </c>
      <c r="D79" s="68"/>
      <c r="E79" s="68"/>
      <c r="F79" s="68"/>
      <c r="G79" s="68"/>
      <c r="H79" s="68"/>
      <c r="I79" s="68"/>
    </row>
    <row r="80" spans="1:9" s="57" customFormat="1" x14ac:dyDescent="0.25">
      <c r="B80" s="67" t="s">
        <v>130</v>
      </c>
      <c r="C80" s="68" t="s">
        <v>156</v>
      </c>
      <c r="D80" s="68"/>
      <c r="E80" s="68"/>
      <c r="F80" s="68"/>
      <c r="G80" s="68"/>
      <c r="H80" s="68"/>
      <c r="I80" s="68"/>
    </row>
    <row r="81" spans="2:9" s="57" customFormat="1" x14ac:dyDescent="0.25">
      <c r="B81" s="67" t="s">
        <v>105</v>
      </c>
      <c r="C81" s="68" t="s">
        <v>157</v>
      </c>
      <c r="D81" s="68"/>
      <c r="E81" s="68"/>
      <c r="F81" s="68"/>
      <c r="G81" s="68"/>
      <c r="H81" s="68"/>
      <c r="I81" s="68"/>
    </row>
    <row r="82" spans="2:9" s="57" customFormat="1" x14ac:dyDescent="0.25">
      <c r="B82" s="67" t="s">
        <v>135</v>
      </c>
      <c r="C82" s="68" t="s">
        <v>158</v>
      </c>
      <c r="D82" s="68"/>
      <c r="E82" s="68"/>
      <c r="F82" s="68"/>
      <c r="G82" s="68"/>
      <c r="H82" s="68"/>
      <c r="I82" s="68"/>
    </row>
    <row r="83" spans="2:9" x14ac:dyDescent="0.25">
      <c r="B83" s="69"/>
      <c r="C83" s="69"/>
      <c r="D83" s="69"/>
      <c r="E83" s="69"/>
      <c r="F83" s="69"/>
      <c r="G83" s="69"/>
      <c r="H83" s="69"/>
      <c r="I83" s="69"/>
    </row>
  </sheetData>
  <sheetProtection formatCells="0" formatRows="0" insertRows="0" deleteRows="0"/>
  <mergeCells count="24">
    <mergeCell ref="C81:I81"/>
    <mergeCell ref="C82:I82"/>
    <mergeCell ref="B83:I83"/>
    <mergeCell ref="C75:I75"/>
    <mergeCell ref="C76:I76"/>
    <mergeCell ref="C77:I77"/>
    <mergeCell ref="C78:I78"/>
    <mergeCell ref="C79:I79"/>
    <mergeCell ref="C80:I80"/>
    <mergeCell ref="B10:I10"/>
    <mergeCell ref="B70:G70"/>
    <mergeCell ref="B71:I71"/>
    <mergeCell ref="B72:I72"/>
    <mergeCell ref="C73:I73"/>
    <mergeCell ref="C74:I74"/>
    <mergeCell ref="B2:I2"/>
    <mergeCell ref="B3:I3"/>
    <mergeCell ref="B4:I4"/>
    <mergeCell ref="B5:I5"/>
    <mergeCell ref="B6:I6"/>
    <mergeCell ref="B7:F9"/>
    <mergeCell ref="H7:I7"/>
    <mergeCell ref="H8:I8"/>
    <mergeCell ref="H9:I9"/>
  </mergeCells>
  <dataValidations count="1">
    <dataValidation type="list" allowBlank="1" showInputMessage="1" showErrorMessage="1" sqref="I47:I70 I12:I36" xr:uid="{8306DBE6-5D8B-4FE8-BC01-6FC03FD6400E}">
      <formula1>$B$73:$B$82</formula1>
    </dataValidation>
  </dataValidations>
  <printOptions horizontalCentered="1"/>
  <pageMargins left="0.43307086614173229" right="0.43307086614173229" top="0.51181102362204722" bottom="0.59055118110236227" header="0" footer="0"/>
  <pageSetup paperSize="9" scale="55" firstPageNumber="0" fitToHeight="4" orientation="portrait" r:id="rId1"/>
  <headerFooter alignWithMargins="0">
    <oddFooter>&amp;R&amp;P/&amp;N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A569E9-0D74-40B0-9553-605A2F0B8729}">
          <x14:formula1>
            <xm:f>'[FORM.02-3 - Capa,PSP,ES,BDI - SO.01_100.91_125_02.xlsx]Índice reajuste'!#REF!</xm:f>
          </x14:formula1>
          <xm:sqref>C74:C82</xm:sqref>
        </x14:dataValidation>
        <x14:dataValidation type="list" allowBlank="1" showInputMessage="1" showErrorMessage="1" xr:uid="{E41DDF37-91C1-456C-8BA3-E8311EC71114}">
          <x14:formula1>
            <xm:f>'[FORM.02-3 - Capa,PSP,ES,BDI - SO.01_100.91_125_02.xlsx]Índice reajuste'!#REF!</xm:f>
          </x14:formula1>
          <xm:sqref>C73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6A3D3299A4F442BE06F6395E061A9B" ma:contentTypeVersion="17" ma:contentTypeDescription="Crie um novo documento." ma:contentTypeScope="" ma:versionID="a24466349a5f99caa3b8d88d8143bd1a">
  <xsd:schema xmlns:xsd="http://www.w3.org/2001/XMLSchema" xmlns:xs="http://www.w3.org/2001/XMLSchema" xmlns:p="http://schemas.microsoft.com/office/2006/metadata/properties" xmlns:ns2="79fd91e3-458a-49ea-885a-39d69d79b5e2" xmlns:ns3="8e798e18-e5be-40fe-9a5e-3985ce9f01e2" targetNamespace="http://schemas.microsoft.com/office/2006/metadata/properties" ma:root="true" ma:fieldsID="533a520311add3286bd368c2b1a998ed" ns2:_="" ns3:_="">
    <xsd:import namespace="79fd91e3-458a-49ea-885a-39d69d79b5e2"/>
    <xsd:import namespace="8e798e18-e5be-40fe-9a5e-3985ce9f01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d91e3-458a-49ea-885a-39d69d79b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c28ec57-cc09-4e70-9002-616db8cdd8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98e18-e5be-40fe-9a5e-3985ce9f0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f027aea-9c08-43c6-a0a5-22b69b3b6bac}" ma:internalName="TaxCatchAll" ma:showField="CatchAllData" ma:web="8e798e18-e5be-40fe-9a5e-3985ce9f0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798e18-e5be-40fe-9a5e-3985ce9f01e2" xsi:nil="true"/>
    <lcf76f155ced4ddcb4097134ff3c332f xmlns="79fd91e3-458a-49ea-885a-39d69d79b5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7B67E4-2AD0-4FB7-B5FE-EBEAC2E4BD87}"/>
</file>

<file path=customXml/itemProps2.xml><?xml version="1.0" encoding="utf-8"?>
<ds:datastoreItem xmlns:ds="http://schemas.openxmlformats.org/officeDocument/2006/customXml" ds:itemID="{3FB2F79F-62AF-4DBC-9E73-53CC38CB2965}"/>
</file>

<file path=customXml/itemProps3.xml><?xml version="1.0" encoding="utf-8"?>
<ds:datastoreItem xmlns:ds="http://schemas.openxmlformats.org/officeDocument/2006/customXml" ds:itemID="{4BA116B5-6C80-425E-8A2D-A6CF8537B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PSP</vt:lpstr>
      <vt:lpstr>PSP!Area_de_impressao</vt:lpstr>
      <vt:lpstr>PSP!Titulos_de_impressao</vt:lpstr>
    </vt:vector>
  </TitlesOfParts>
  <Company>INFRAERO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Aguiar Bitencourt</dc:creator>
  <cp:lastModifiedBy>Marcelo de Aguiar Bitencourt</cp:lastModifiedBy>
  <dcterms:created xsi:type="dcterms:W3CDTF">2022-12-16T18:07:32Z</dcterms:created>
  <dcterms:modified xsi:type="dcterms:W3CDTF">2022-12-16T18:08:28Z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0x0101009C6A3D3299A4F442BE06F6395E061A9B</vt:lpwstr>
  </property>
</Properties>
</file>