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EstaPasta_de_trabalho"/>
  <bookViews>
    <workbookView xWindow="0" yWindow="0" windowWidth="28800" windowHeight="12435"/>
  </bookViews>
  <sheets>
    <sheet name="Resumo" sheetId="2" r:id="rId1"/>
    <sheet name="Orçamento" sheetId="1" r:id="rId2"/>
    <sheet name="Composições" sheetId="7" r:id="rId3"/>
    <sheet name="BDI - Serviço" sheetId="4" r:id="rId4"/>
    <sheet name="Cronograma" sheetId="9" r:id="rId5"/>
    <sheet name="Drenagem - 01" sheetId="12" state="hidden" r:id="rId6"/>
    <sheet name="Drenagem - 02" sheetId="11" state="hidden" r:id="rId7"/>
    <sheet name="Terraplanagem" sheetId="13" state="hidden" r:id="rId8"/>
    <sheet name="Base e Sub-base" sheetId="14" state="hidden" r:id="rId9"/>
    <sheet name="Pavimentação" sheetId="15"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ind100">#REF!</definedName>
    <definedName name="_mem2">'[1]Mat Asf'!$H$37</definedName>
    <definedName name="_prd1">#REF!</definedName>
    <definedName name="_prt1">#REF!</definedName>
    <definedName name="_RET1">#REF!</definedName>
    <definedName name="a">#REF!</definedName>
    <definedName name="abc">'[2]Aterro PonteSul'!#REF!</definedName>
    <definedName name="_xlnm.Print_Area" localSheetId="8">'Base e Sub-base'!$B$2:$J$30</definedName>
    <definedName name="_xlnm.Print_Area" localSheetId="3">'BDI - Serviço'!$B$3:$H$51</definedName>
    <definedName name="_xlnm.Print_Area" localSheetId="2">Composições!$B$2:$P$110</definedName>
    <definedName name="_xlnm.Print_Area" localSheetId="4">Cronograma!$B$2:$L$42</definedName>
    <definedName name="_xlnm.Print_Area" localSheetId="5">'Drenagem - 01'!$B$2:$K$39</definedName>
    <definedName name="_xlnm.Print_Area" localSheetId="6">'Drenagem - 02'!$B$2:$H$30</definedName>
    <definedName name="_xlnm.Print_Area" localSheetId="1">Orçamento!$B$2:$M$53</definedName>
    <definedName name="_xlnm.Print_Area" localSheetId="9">Pavimentação!$B$2:$M$54</definedName>
    <definedName name="_xlnm.Print_Area" localSheetId="0">Resumo!$B$3:$H$48</definedName>
    <definedName name="_xlnm.Print_Area" localSheetId="7">Terraplanagem!$B$2:$H$30</definedName>
    <definedName name="_xlnm.Print_Area">#REF!</definedName>
    <definedName name="areafog">#REF!</definedName>
    <definedName name="areatsd">#REF!</definedName>
    <definedName name="areatss">#REF!</definedName>
    <definedName name="aterro">'[2]Aterro PonteSul'!#REF!</definedName>
    <definedName name="bacia">#REF!</definedName>
    <definedName name="bbdcc15">#REF!</definedName>
    <definedName name="bbdcc20">#REF!</definedName>
    <definedName name="bbdcc25">#REF!</definedName>
    <definedName name="bbdcc30">#REF!</definedName>
    <definedName name="bbdtc04">#REF!</definedName>
    <definedName name="bbdtc06">#REF!</definedName>
    <definedName name="bbdtc08">#REF!</definedName>
    <definedName name="bbdtc10">#REF!</definedName>
    <definedName name="bbdtc12">#REF!</definedName>
    <definedName name="bbdtc15">#REF!</definedName>
    <definedName name="bbscc15">#REF!</definedName>
    <definedName name="bbscc20">#REF!</definedName>
    <definedName name="bbscc25">#REF!</definedName>
    <definedName name="bbscc30">#REF!</definedName>
    <definedName name="bbstc04">#REF!</definedName>
    <definedName name="bbstc06">#REF!</definedName>
    <definedName name="bbstc08">#REF!</definedName>
    <definedName name="bbstc10">#REF!</definedName>
    <definedName name="bbstc12">#REF!</definedName>
    <definedName name="bbstc15">#REF!</definedName>
    <definedName name="bbtcc15">[2]DMT_EV!#REF!</definedName>
    <definedName name="bbtcc20">[2]DMT_EV!#REF!</definedName>
    <definedName name="bbtcc25">[2]DMT_EV!#REF!</definedName>
    <definedName name="bbtcc30">[2]DMT_EV!#REF!</definedName>
    <definedName name="bbttc04">#REF!</definedName>
    <definedName name="bbttc06">#REF!</definedName>
    <definedName name="bbttc08">#REF!</definedName>
    <definedName name="bbttc10">#REF!</definedName>
    <definedName name="bbttc12">#REF!</definedName>
    <definedName name="bbttc15">#REF!</definedName>
    <definedName name="betume">#REF!</definedName>
    <definedName name="cabeca">#REF!</definedName>
    <definedName name="cabeca1">#REF!</definedName>
    <definedName name="cabeçalho">#REF!</definedName>
    <definedName name="cabeçalho1">#REF!</definedName>
    <definedName name="cbdcc15">#REF!</definedName>
    <definedName name="cbdcc20">#REF!</definedName>
    <definedName name="cbdcc25">#REF!</definedName>
    <definedName name="cbdcc30">#REF!</definedName>
    <definedName name="cbdtc04">#REF!</definedName>
    <definedName name="cbdtc06">#REF!</definedName>
    <definedName name="cbdtc08">#REF!</definedName>
    <definedName name="cbdtc10">#REF!</definedName>
    <definedName name="cbdtc12">#REF!</definedName>
    <definedName name="cbdtc15">#REF!</definedName>
    <definedName name="cbscc15">#REF!</definedName>
    <definedName name="cbscc20">#REF!</definedName>
    <definedName name="cbscc25">#REF!</definedName>
    <definedName name="cbscc30">#REF!</definedName>
    <definedName name="cbstc04">#REF!</definedName>
    <definedName name="cbstc06">#REF!</definedName>
    <definedName name="cbstc08">#REF!</definedName>
    <definedName name="cbstc10">#REF!</definedName>
    <definedName name="cbstc12">#REF!</definedName>
    <definedName name="cbstc15">#REF!</definedName>
    <definedName name="cbtcc15">[2]DMT_EV!#REF!</definedName>
    <definedName name="cbtcc20">[2]DMT_EV!#REF!</definedName>
    <definedName name="cbtcc25">[2]DMT_EV!#REF!</definedName>
    <definedName name="cbtcc30">[2]DMT_EV!#REF!</definedName>
    <definedName name="cbttc04">#REF!</definedName>
    <definedName name="cbttc06">#REF!</definedName>
    <definedName name="cbttc08">#REF!</definedName>
    <definedName name="cbttc10">#REF!</definedName>
    <definedName name="cbttc12">#REF!</definedName>
    <definedName name="cbttc15">#REF!</definedName>
    <definedName name="ccerca">#REF!</definedName>
    <definedName name="cesar">#REF!</definedName>
    <definedName name="cm_30">#REF!</definedName>
    <definedName name="comp100">#REF!</definedName>
    <definedName name="comp95">#REF!</definedName>
    <definedName name="compala">#REF!</definedName>
    <definedName name="COMPOS">[3]Plan1!$A$2:$D$4073</definedName>
    <definedName name="conap">#REF!</definedName>
    <definedName name="conass">#REF!</definedName>
    <definedName name="connum">#REF!</definedName>
    <definedName name="conpro">#REF!</definedName>
    <definedName name="contrato">#REF!</definedName>
    <definedName name="corte">#REF!</definedName>
    <definedName name="DATA">#REF!</definedName>
    <definedName name="defensa">#REF!</definedName>
    <definedName name="dmt_1000">#REF!</definedName>
    <definedName name="dmt_1200">#REF!</definedName>
    <definedName name="dmt_1400">#REF!</definedName>
    <definedName name="dmt_200">#REF!</definedName>
    <definedName name="dmt_400">#REF!</definedName>
    <definedName name="dmt_50">#REF!</definedName>
    <definedName name="dmt_600">#REF!</definedName>
    <definedName name="dmt_800">#REF!</definedName>
    <definedName name="drena">#REF!</definedName>
    <definedName name="dreno">#REF!</definedName>
    <definedName name="dtipo1">#REF!</definedName>
    <definedName name="dtipo2">#REF!</definedName>
    <definedName name="empo2">#REF!</definedName>
    <definedName name="Empola2">#REF!</definedName>
    <definedName name="Empolo2">#REF!</definedName>
    <definedName name="empolo3">#REF!</definedName>
    <definedName name="eng">'[1]Mat Asf'!$C$36</definedName>
    <definedName name="engfiscal">#REF!</definedName>
    <definedName name="engm1">#REF!</definedName>
    <definedName name="engm2">#REF!</definedName>
    <definedName name="engmds">#REF!</definedName>
    <definedName name="escavd">#REF!</definedName>
    <definedName name="escavgd">#REF!</definedName>
    <definedName name="escavgs">#REF!</definedName>
    <definedName name="escavgt">[2]DMT_EV!#REF!</definedName>
    <definedName name="escavs">#REF!</definedName>
    <definedName name="escavt">#REF!</definedName>
    <definedName name="etipo1">#REF!</definedName>
    <definedName name="etipo2">#REF!</definedName>
    <definedName name="faixa">#REF!</definedName>
    <definedName name="fator100">#REF!</definedName>
    <definedName name="fator50">#REF!</definedName>
    <definedName name="fdreno">#REF!</definedName>
    <definedName name="fir">[4]RELATÓRIO!$B$12</definedName>
    <definedName name="firma">#REF!</definedName>
    <definedName name="foac">#REF!</definedName>
    <definedName name="foae">#REF!</definedName>
    <definedName name="foc">#REF!</definedName>
    <definedName name="FOG">#REF!</definedName>
    <definedName name="fpavi">#REF!</definedName>
    <definedName name="fsinal">#REF!</definedName>
    <definedName name="fterra">#REF!</definedName>
    <definedName name="grama">#REF!</definedName>
    <definedName name="_xlnm.Recorder">#REF!</definedName>
    <definedName name="Guias">#REF!</definedName>
    <definedName name="horad6">#REF!</definedName>
    <definedName name="horad8">#REF!</definedName>
    <definedName name="imparea">#REF!</definedName>
    <definedName name="ksinal">'[5]Indice de Reajuste'!#REF!</definedName>
    <definedName name="licerra">#REF!</definedName>
    <definedName name="limata">#REF!</definedName>
    <definedName name="luis">'[4]REAJU (2)'!$H$35</definedName>
    <definedName name="marco">#REF!</definedName>
    <definedName name="mds">#REF!</definedName>
    <definedName name="Mem">'[1]Mat Asf'!$C$37</definedName>
    <definedName name="mo_base">#REF!</definedName>
    <definedName name="mo_sub_base">#REF!</definedName>
    <definedName name="mobase">#REF!</definedName>
    <definedName name="mocomercial">#REF!</definedName>
    <definedName name="molocal">#REF!</definedName>
    <definedName name="mosub">#REF!</definedName>
    <definedName name="muro">#REF!</definedName>
    <definedName name="nÁID">'[2]Aterro PonteSul'!#REF!</definedName>
    <definedName name="OAC">#REF!</definedName>
    <definedName name="OAE">#REF!</definedName>
    <definedName name="obra">#REF!</definedName>
    <definedName name="OCOM">#REF!</definedName>
    <definedName name="Orçamento">#REF!</definedName>
    <definedName name="ordem">#REF!</definedName>
    <definedName name="orlando">#REF!</definedName>
    <definedName name="pal1x1">#REF!</definedName>
    <definedName name="patrolamento">#REF!</definedName>
    <definedName name="pavi">#REF!</definedName>
    <definedName name="pcat">#REF!</definedName>
    <definedName name="pdmt">#REF!</definedName>
    <definedName name="pdmt1000">#REF!</definedName>
    <definedName name="pdmt1200">#REF!</definedName>
    <definedName name="pdmt200">#REF!</definedName>
    <definedName name="pdmt400">#REF!</definedName>
    <definedName name="pdmt50">#REF!</definedName>
    <definedName name="pdmt600">#REF!</definedName>
    <definedName name="pdmt800">#REF!</definedName>
    <definedName name="PEDREIRA">#REF!</definedName>
    <definedName name="perac">#REF!</definedName>
    <definedName name="persim">#REF!</definedName>
    <definedName name="pil2x05">#REF!</definedName>
    <definedName name="pil2x1">#REF!</definedName>
    <definedName name="pir">#REF!</definedName>
    <definedName name="portfiscal">#REF!</definedName>
    <definedName name="portm1">#REF!</definedName>
    <definedName name="portm2">#REF!</definedName>
    <definedName name="pro">#REF!</definedName>
    <definedName name="pz">#REF!</definedName>
    <definedName name="rdreno">#REF!</definedName>
    <definedName name="reatd">#REF!</definedName>
    <definedName name="reatgd">#REF!</definedName>
    <definedName name="reatgs">#REF!</definedName>
    <definedName name="reatgt">[2]DMT_EV!#REF!</definedName>
    <definedName name="reats">#REF!</definedName>
    <definedName name="reatt">#REF!</definedName>
    <definedName name="referência">#REF!</definedName>
    <definedName name="REGULA">#REF!</definedName>
    <definedName name="REMOÇÃO">#REF!</definedName>
    <definedName name="roac">#REF!</definedName>
    <definedName name="roae">#REF!</definedName>
    <definedName name="roc">#REF!</definedName>
    <definedName name="rodovia">#REF!</definedName>
    <definedName name="rpavi">#REF!</definedName>
    <definedName name="RR_2C">#REF!</definedName>
    <definedName name="rrcerca">#REF!</definedName>
    <definedName name="rsinal">#REF!</definedName>
    <definedName name="rterra">#REF!</definedName>
    <definedName name="saterro">#REF!</definedName>
    <definedName name="scat">#REF!</definedName>
    <definedName name="scorte">#REF!</definedName>
    <definedName name="sdmt">#REF!</definedName>
    <definedName name="sdmt1000">#REF!</definedName>
    <definedName name="sdmt1200">#REF!</definedName>
    <definedName name="sdmt200">#REF!</definedName>
    <definedName name="sdmt400">#REF!</definedName>
    <definedName name="sdmt50">#REF!</definedName>
    <definedName name="sdmt600">#REF!</definedName>
    <definedName name="sdmt800">#REF!</definedName>
    <definedName name="Serviços">[6]Serviços!$A$3:$E$1403</definedName>
    <definedName name="Serviços_1">[7]Serviços!$A$3:$AE$2694</definedName>
    <definedName name="Serviços_10">[7]Serviços!$A$3:$AE$2694</definedName>
    <definedName name="Serviços_11">[7]Serviços!$A$3:$AE$2694</definedName>
    <definedName name="Serviços_12">[7]Serviços!$A$3:$AE$2694</definedName>
    <definedName name="Serviços_2">[7]Serviços!$A$3:$AE$2694</definedName>
    <definedName name="Serviços_3">[7]Serviços!$A$3:$AE$2694</definedName>
    <definedName name="Serviços_4">[7]Serviços!$A$3:$AE$2694</definedName>
    <definedName name="Serviços_5">[7]Serviços!$A$3:$AE$2694</definedName>
    <definedName name="Serviços_6">[7]Serviços!$A$3:$AE$2694</definedName>
    <definedName name="Serviços_7">[7]Serviços!$A$3:$AE$2694</definedName>
    <definedName name="Serviços_8">[7]Serviços!$A$3:$AE$2694</definedName>
    <definedName name="Serviços_9">[7]Serviços!$A$3:$AE$2694</definedName>
    <definedName name="SINALI">#REF!</definedName>
    <definedName name="subrog">#REF!</definedName>
    <definedName name="tcat">#REF!</definedName>
    <definedName name="terra">#REF!</definedName>
    <definedName name="teste">#REF!</definedName>
    <definedName name="teste2">#REF!</definedName>
    <definedName name="_xlnm.Print_Titles" localSheetId="2">Composições!$2:$14</definedName>
    <definedName name="trecho">#REF!</definedName>
    <definedName name="TSD">#REF!</definedName>
    <definedName name="TSs">#REF!</definedName>
    <definedName name="valeta">#REF!</definedName>
    <definedName name="volbase">#REF!</definedName>
    <definedName name="volsub">#REF!</definedName>
    <definedName name="zebra">#REF!</definedName>
    <definedName name="zenil">#REF!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9" l="1"/>
  <c r="G23" i="9"/>
  <c r="H17" i="9"/>
  <c r="J17" i="9"/>
  <c r="H18" i="9"/>
  <c r="H22" i="9" s="1"/>
  <c r="J18" i="9"/>
  <c r="H19" i="9"/>
  <c r="J19" i="9"/>
  <c r="J22" i="9" s="1"/>
  <c r="H20" i="9"/>
  <c r="J20" i="9"/>
  <c r="I22" i="9" l="1"/>
  <c r="H23" i="9"/>
  <c r="D3" i="15"/>
  <c r="C3" i="15"/>
  <c r="D6" i="15"/>
  <c r="C6" i="15"/>
  <c r="D5" i="15"/>
  <c r="C5" i="15"/>
  <c r="D4" i="15"/>
  <c r="C4" i="15"/>
  <c r="D6" i="14"/>
  <c r="C6" i="14"/>
  <c r="D5" i="14"/>
  <c r="C5" i="14"/>
  <c r="D4" i="14"/>
  <c r="C4" i="14"/>
  <c r="D3" i="14"/>
  <c r="C3" i="14"/>
  <c r="C21" i="14"/>
  <c r="C22" i="14"/>
  <c r="E22" i="14" s="1"/>
  <c r="E21" i="14"/>
  <c r="D6" i="13"/>
  <c r="C6" i="13"/>
  <c r="D5" i="13"/>
  <c r="C5" i="13"/>
  <c r="D4" i="13"/>
  <c r="C4" i="13"/>
  <c r="D3" i="13"/>
  <c r="C3" i="13"/>
  <c r="D6" i="11"/>
  <c r="C6" i="11"/>
  <c r="D5" i="11"/>
  <c r="C5" i="11"/>
  <c r="D4" i="11"/>
  <c r="C4" i="11"/>
  <c r="D3" i="11"/>
  <c r="C3" i="11"/>
  <c r="L33" i="9"/>
  <c r="J33" i="9"/>
  <c r="D4" i="12"/>
  <c r="D5" i="12"/>
  <c r="D6" i="12"/>
  <c r="D3" i="12"/>
  <c r="C4" i="12"/>
  <c r="C5" i="12"/>
  <c r="C6" i="12"/>
  <c r="C3" i="12"/>
  <c r="F33" i="9"/>
  <c r="H33" i="9" s="1"/>
  <c r="B33" i="9"/>
  <c r="F20" i="9"/>
  <c r="L20" i="9" s="1"/>
  <c r="B20" i="9"/>
  <c r="J23" i="9" l="1"/>
  <c r="I23" i="9" s="1"/>
  <c r="C23" i="14"/>
  <c r="F40" i="15" l="1"/>
  <c r="F41" i="15"/>
  <c r="D40" i="15"/>
  <c r="D41" i="15"/>
  <c r="E24" i="15"/>
  <c r="G24" i="15" s="1"/>
  <c r="E25" i="15"/>
  <c r="G25" i="15" s="1"/>
  <c r="E23" i="15"/>
  <c r="G17" i="15"/>
  <c r="I17" i="15" s="1"/>
  <c r="G16" i="15"/>
  <c r="I16" i="15" s="1"/>
  <c r="E18" i="15"/>
  <c r="I25" i="15" l="1"/>
  <c r="K25" i="15"/>
  <c r="K17" i="15"/>
  <c r="C33" i="15"/>
  <c r="K16" i="15"/>
  <c r="K24" i="15"/>
  <c r="I24" i="15"/>
  <c r="E26" i="15"/>
  <c r="C32" i="15"/>
  <c r="C41" i="15" l="1"/>
  <c r="E33" i="15"/>
  <c r="E32" i="15"/>
  <c r="C40" i="15"/>
  <c r="G33" i="15" l="1"/>
  <c r="E41" i="15"/>
  <c r="E40" i="15"/>
  <c r="G32" i="15"/>
  <c r="G41" i="15" l="1"/>
  <c r="I33" i="15"/>
  <c r="I32" i="15"/>
  <c r="G40" i="15"/>
  <c r="J40" i="15" s="1"/>
  <c r="M33" i="15" l="1"/>
  <c r="K33" i="15"/>
  <c r="I41" i="15"/>
  <c r="H41" i="15"/>
  <c r="J41" i="15"/>
  <c r="H40" i="15"/>
  <c r="I40" i="15"/>
  <c r="M32" i="15"/>
  <c r="K32" i="15"/>
  <c r="F39" i="15" l="1"/>
  <c r="D39" i="15"/>
  <c r="C31" i="15"/>
  <c r="C34" i="15" s="1"/>
  <c r="G23" i="15"/>
  <c r="G15" i="15"/>
  <c r="K15" i="15" s="1"/>
  <c r="K18" i="15" s="1"/>
  <c r="I42" i="1" s="1"/>
  <c r="D29" i="14"/>
  <c r="D28" i="14"/>
  <c r="C29" i="14"/>
  <c r="E15" i="14"/>
  <c r="C16" i="14"/>
  <c r="C30" i="13"/>
  <c r="I31" i="1" s="1"/>
  <c r="C22" i="13"/>
  <c r="C21" i="13"/>
  <c r="C16" i="13"/>
  <c r="E14" i="13"/>
  <c r="E25" i="1"/>
  <c r="C25" i="1"/>
  <c r="P37" i="7"/>
  <c r="P35" i="7"/>
  <c r="C16" i="12"/>
  <c r="D22" i="12"/>
  <c r="D21" i="12"/>
  <c r="Q25" i="12"/>
  <c r="Q24" i="12"/>
  <c r="Q23" i="12"/>
  <c r="Q22" i="12"/>
  <c r="Q21" i="12"/>
  <c r="Q20" i="12"/>
  <c r="F37" i="12"/>
  <c r="E37" i="12"/>
  <c r="D37" i="12"/>
  <c r="C37" i="12"/>
  <c r="F36" i="12"/>
  <c r="E36" i="12"/>
  <c r="D36" i="12"/>
  <c r="C36" i="12"/>
  <c r="C38" i="12" s="1"/>
  <c r="G29" i="12"/>
  <c r="F29" i="12"/>
  <c r="E29" i="12"/>
  <c r="H29" i="12" s="1"/>
  <c r="D29" i="12"/>
  <c r="C29" i="12"/>
  <c r="G28" i="12"/>
  <c r="F28" i="12"/>
  <c r="E28" i="12"/>
  <c r="H28" i="12" s="1"/>
  <c r="D28" i="12"/>
  <c r="C28" i="12"/>
  <c r="C22" i="12"/>
  <c r="G22" i="12" s="1"/>
  <c r="C21" i="12"/>
  <c r="G21" i="12" s="1"/>
  <c r="G15" i="12"/>
  <c r="H15" i="12" s="1"/>
  <c r="G14" i="12"/>
  <c r="H14" i="12" s="1"/>
  <c r="D29" i="11"/>
  <c r="E29" i="11"/>
  <c r="F29" i="11"/>
  <c r="G29" i="11"/>
  <c r="H29" i="11"/>
  <c r="D22" i="11"/>
  <c r="E22" i="11"/>
  <c r="F22" i="11"/>
  <c r="G22" i="11"/>
  <c r="C22" i="11"/>
  <c r="H15" i="11"/>
  <c r="D15" i="11"/>
  <c r="E15" i="11"/>
  <c r="F15" i="11"/>
  <c r="G15" i="11"/>
  <c r="C15" i="11"/>
  <c r="C29" i="11"/>
  <c r="E29" i="14" l="1"/>
  <c r="G29" i="14" s="1"/>
  <c r="I29" i="14" s="1"/>
  <c r="C23" i="12"/>
  <c r="C30" i="12"/>
  <c r="K23" i="15"/>
  <c r="K26" i="15" s="1"/>
  <c r="I44" i="1" s="1"/>
  <c r="G26" i="15"/>
  <c r="I15" i="15"/>
  <c r="I18" i="15" s="1"/>
  <c r="I41" i="1" s="1"/>
  <c r="G18" i="15"/>
  <c r="I23" i="15"/>
  <c r="I26" i="15" s="1"/>
  <c r="I43" i="1" s="1"/>
  <c r="C39" i="15"/>
  <c r="C42" i="15" s="1"/>
  <c r="E31" i="15"/>
  <c r="E23" i="14"/>
  <c r="E14" i="14"/>
  <c r="E16" i="14" s="1"/>
  <c r="C28" i="14"/>
  <c r="E28" i="14" s="1"/>
  <c r="C23" i="13"/>
  <c r="E22" i="13"/>
  <c r="H22" i="13" s="1"/>
  <c r="E15" i="13"/>
  <c r="E16" i="13" s="1"/>
  <c r="I29" i="1" s="1"/>
  <c r="E21" i="13"/>
  <c r="J29" i="12"/>
  <c r="H37" i="12" s="1"/>
  <c r="J37" i="12" s="1"/>
  <c r="J28" i="12"/>
  <c r="G37" i="12"/>
  <c r="I29" i="12"/>
  <c r="G36" i="12"/>
  <c r="I28" i="12"/>
  <c r="K28" i="12" s="1"/>
  <c r="H16" i="12"/>
  <c r="I20" i="1" s="1"/>
  <c r="G23" i="12"/>
  <c r="I22" i="1" s="1"/>
  <c r="I32" i="1" l="1"/>
  <c r="J30" i="12"/>
  <c r="H36" i="12"/>
  <c r="J36" i="12" s="1"/>
  <c r="J38" i="12" s="1"/>
  <c r="I23" i="1" s="1"/>
  <c r="G28" i="14"/>
  <c r="E39" i="15"/>
  <c r="E34" i="15"/>
  <c r="I37" i="1" s="1"/>
  <c r="C51" i="15"/>
  <c r="C49" i="15"/>
  <c r="C47" i="15"/>
  <c r="E42" i="15"/>
  <c r="G31" i="15"/>
  <c r="G34" i="15" s="1"/>
  <c r="E30" i="14"/>
  <c r="I33" i="1" s="1"/>
  <c r="C30" i="14"/>
  <c r="E23" i="13"/>
  <c r="H21" i="13"/>
  <c r="H23" i="13" s="1"/>
  <c r="I30" i="1" s="1"/>
  <c r="K29" i="12"/>
  <c r="K30" i="12" s="1"/>
  <c r="I21" i="1" s="1"/>
  <c r="I30" i="12"/>
  <c r="H38" i="12" l="1"/>
  <c r="I28" i="14"/>
  <c r="I30" i="14" s="1"/>
  <c r="G30" i="14"/>
  <c r="I34" i="1" s="1"/>
  <c r="I31" i="15"/>
  <c r="G39" i="15"/>
  <c r="I34" i="15" l="1"/>
  <c r="M31" i="15"/>
  <c r="M34" i="15" s="1"/>
  <c r="I46" i="1" s="1"/>
  <c r="G42" i="15"/>
  <c r="I39" i="15"/>
  <c r="I42" i="15" s="1"/>
  <c r="H39" i="15"/>
  <c r="H42" i="15" s="1"/>
  <c r="J39" i="15"/>
  <c r="J42" i="15" s="1"/>
  <c r="D51" i="15" s="1"/>
  <c r="F51" i="15" s="1"/>
  <c r="I38" i="1" s="1"/>
  <c r="K31" i="15"/>
  <c r="K34" i="15" s="1"/>
  <c r="I45" i="1" s="1"/>
  <c r="D47" i="15" l="1"/>
  <c r="D49" i="15" s="1"/>
  <c r="F49" i="15" s="1"/>
  <c r="I39" i="1" s="1"/>
  <c r="F47" i="15" l="1"/>
  <c r="I40" i="1" s="1"/>
  <c r="E18" i="1"/>
  <c r="C18" i="1"/>
  <c r="P28" i="7"/>
  <c r="P27" i="7"/>
  <c r="E26" i="7"/>
  <c r="P26" i="7" l="1"/>
  <c r="E51" i="1" l="1"/>
  <c r="C26" i="2"/>
  <c r="B26" i="2"/>
  <c r="C25" i="2"/>
  <c r="P100" i="7"/>
  <c r="P101" i="7"/>
  <c r="P102" i="7"/>
  <c r="P103" i="7"/>
  <c r="P104" i="7"/>
  <c r="P105" i="7"/>
  <c r="P99" i="7"/>
  <c r="E50" i="1"/>
  <c r="P92" i="7"/>
  <c r="P93" i="7"/>
  <c r="P94" i="7"/>
  <c r="P95" i="7"/>
  <c r="P96" i="7"/>
  <c r="P97" i="7"/>
  <c r="P91" i="7"/>
  <c r="C33" i="9" l="1"/>
  <c r="C20" i="9"/>
  <c r="P90" i="7"/>
  <c r="P98" i="7"/>
  <c r="E90" i="7"/>
  <c r="P72" i="7" l="1"/>
  <c r="P73" i="7"/>
  <c r="P74" i="7"/>
  <c r="P75" i="7"/>
  <c r="P76" i="7"/>
  <c r="P77" i="7"/>
  <c r="P78" i="7"/>
  <c r="P79" i="7"/>
  <c r="P71" i="7"/>
  <c r="P70" i="7" l="1"/>
  <c r="P80" i="7"/>
  <c r="P81" i="7"/>
  <c r="P82" i="7"/>
  <c r="P83" i="7"/>
  <c r="P84" i="7"/>
  <c r="P85" i="7"/>
  <c r="P86" i="7"/>
  <c r="P87" i="7"/>
  <c r="P88" i="7"/>
  <c r="P89" i="7"/>
  <c r="E37" i="1"/>
  <c r="E69" i="7"/>
  <c r="P68" i="7"/>
  <c r="P67" i="7"/>
  <c r="P66" i="7"/>
  <c r="P64" i="7"/>
  <c r="P65" i="7"/>
  <c r="P63" i="7"/>
  <c r="P62" i="7"/>
  <c r="P61" i="7"/>
  <c r="E36" i="1"/>
  <c r="E60" i="7"/>
  <c r="E35" i="1"/>
  <c r="P56" i="7"/>
  <c r="P59" i="7"/>
  <c r="P58" i="7"/>
  <c r="P54" i="7"/>
  <c r="P55" i="7"/>
  <c r="P57" i="7"/>
  <c r="P53" i="7"/>
  <c r="P52" i="7"/>
  <c r="E51" i="7"/>
  <c r="P69" i="7" l="1"/>
  <c r="P60" i="7"/>
  <c r="P51" i="7"/>
  <c r="P50" i="7"/>
  <c r="P49" i="7"/>
  <c r="P48" i="7"/>
  <c r="P47" i="7"/>
  <c r="P46" i="7"/>
  <c r="P45" i="7"/>
  <c r="E27" i="1"/>
  <c r="E44" i="7"/>
  <c r="P39" i="7"/>
  <c r="P43" i="7"/>
  <c r="P42" i="7"/>
  <c r="P41" i="7"/>
  <c r="P40" i="7"/>
  <c r="P38" i="7"/>
  <c r="P36" i="7"/>
  <c r="P34" i="7"/>
  <c r="P33" i="7"/>
  <c r="P32" i="7"/>
  <c r="P31" i="7"/>
  <c r="P30" i="7"/>
  <c r="P44" i="7" l="1"/>
  <c r="P29" i="7"/>
  <c r="E29" i="7"/>
  <c r="E16" i="1"/>
  <c r="E17" i="1"/>
  <c r="P25" i="7" l="1"/>
  <c r="P24" i="7"/>
  <c r="C17" i="1"/>
  <c r="E23" i="7"/>
  <c r="C16" i="1"/>
  <c r="P17" i="7"/>
  <c r="P18" i="7"/>
  <c r="P19" i="7"/>
  <c r="P20" i="7"/>
  <c r="P21" i="7"/>
  <c r="P22" i="7"/>
  <c r="P16" i="7"/>
  <c r="K42" i="1"/>
  <c r="K43" i="1"/>
  <c r="K44" i="1"/>
  <c r="K45" i="1"/>
  <c r="K46" i="1"/>
  <c r="K41" i="1"/>
  <c r="P23" i="7" l="1"/>
  <c r="O15" i="7"/>
  <c r="P15" i="7" s="1"/>
  <c r="J7" i="1"/>
  <c r="B31" i="9" l="1"/>
  <c r="B32" i="9"/>
  <c r="B30" i="9"/>
  <c r="B18" i="9"/>
  <c r="B19" i="9"/>
  <c r="B17" i="9"/>
  <c r="L39" i="9"/>
  <c r="F6" i="9"/>
  <c r="E6" i="9"/>
  <c r="F5" i="9"/>
  <c r="E5" i="9"/>
  <c r="F4" i="9"/>
  <c r="E4" i="9"/>
  <c r="F3" i="9"/>
  <c r="E3" i="9"/>
  <c r="G12" i="4" l="1"/>
  <c r="G11" i="4"/>
  <c r="E11" i="4"/>
  <c r="F9" i="4"/>
  <c r="E9" i="4"/>
  <c r="F7" i="4"/>
  <c r="E7" i="4"/>
  <c r="F6" i="4"/>
  <c r="E6" i="4"/>
  <c r="F5" i="4"/>
  <c r="E5" i="4"/>
  <c r="F4" i="4"/>
  <c r="E4" i="4"/>
  <c r="E15" i="7"/>
  <c r="I7" i="7"/>
  <c r="F6" i="7"/>
  <c r="E6" i="7"/>
  <c r="F5" i="7"/>
  <c r="E5" i="7"/>
  <c r="F4" i="7"/>
  <c r="E4" i="7"/>
  <c r="F3" i="7"/>
  <c r="E3" i="7"/>
  <c r="E4" i="1"/>
  <c r="E5" i="1"/>
  <c r="E6" i="1"/>
  <c r="E3" i="1"/>
  <c r="F6" i="1"/>
  <c r="F5" i="1"/>
  <c r="F4" i="1"/>
  <c r="F3" i="1"/>
  <c r="H33" i="4"/>
  <c r="H35" i="4" s="1"/>
  <c r="H26" i="4"/>
  <c r="H22" i="4"/>
  <c r="K28" i="1" l="1"/>
  <c r="L28" i="1" s="1"/>
  <c r="M28" i="1" s="1"/>
  <c r="K48" i="1" l="1"/>
  <c r="L48" i="1" s="1"/>
  <c r="M48" i="1" s="1"/>
  <c r="K18" i="1"/>
  <c r="L18" i="1" s="1"/>
  <c r="M18" i="1" s="1"/>
  <c r="K52" i="1"/>
  <c r="L52" i="1" s="1"/>
  <c r="M52" i="1" s="1"/>
  <c r="K51" i="1"/>
  <c r="L51" i="1" s="1"/>
  <c r="M51" i="1" s="1"/>
  <c r="K50" i="1"/>
  <c r="L50" i="1" s="1"/>
  <c r="M50" i="1" s="1"/>
  <c r="K25" i="1"/>
  <c r="L25" i="1" s="1"/>
  <c r="M25" i="1" s="1"/>
  <c r="K47" i="1"/>
  <c r="L47" i="1" s="1"/>
  <c r="M47" i="1" s="1"/>
  <c r="L46" i="1"/>
  <c r="M46" i="1" s="1"/>
  <c r="K24" i="1"/>
  <c r="L24" i="1" s="1"/>
  <c r="M24" i="1" s="1"/>
  <c r="K35" i="1"/>
  <c r="L35" i="1" s="1"/>
  <c r="M35" i="1" s="1"/>
  <c r="K40" i="1"/>
  <c r="L40" i="1" s="1"/>
  <c r="M40" i="1" s="1"/>
  <c r="L44" i="1"/>
  <c r="M44" i="1" s="1"/>
  <c r="K30" i="1"/>
  <c r="L30" i="1" s="1"/>
  <c r="M30" i="1" s="1"/>
  <c r="K33" i="1"/>
  <c r="L33" i="1" s="1"/>
  <c r="M33" i="1" s="1"/>
  <c r="K37" i="1"/>
  <c r="L41" i="1"/>
  <c r="M41" i="1" s="1"/>
  <c r="L45" i="1"/>
  <c r="M45" i="1" s="1"/>
  <c r="L43" i="1"/>
  <c r="M43" i="1" s="1"/>
  <c r="K31" i="1"/>
  <c r="L31" i="1" s="1"/>
  <c r="M31" i="1" s="1"/>
  <c r="K34" i="1"/>
  <c r="L34" i="1" s="1"/>
  <c r="M34" i="1" s="1"/>
  <c r="K36" i="1"/>
  <c r="L36" i="1" s="1"/>
  <c r="M36" i="1" s="1"/>
  <c r="K38" i="1"/>
  <c r="L38" i="1" s="1"/>
  <c r="M38" i="1" s="1"/>
  <c r="L42" i="1"/>
  <c r="M42" i="1" s="1"/>
  <c r="K32" i="1"/>
  <c r="L32" i="1" s="1"/>
  <c r="M32" i="1" s="1"/>
  <c r="K39" i="1"/>
  <c r="L39" i="1" s="1"/>
  <c r="M39" i="1" s="1"/>
  <c r="K23" i="1"/>
  <c r="L23" i="1" s="1"/>
  <c r="M23" i="1" s="1"/>
  <c r="K22" i="1"/>
  <c r="L22" i="1" s="1"/>
  <c r="M22" i="1" s="1"/>
  <c r="K21" i="1"/>
  <c r="M49" i="1" l="1"/>
  <c r="L37" i="1"/>
  <c r="C24" i="2"/>
  <c r="C23" i="2"/>
  <c r="M37" i="1" l="1"/>
  <c r="C31" i="9"/>
  <c r="C18" i="9"/>
  <c r="C17" i="9"/>
  <c r="C30" i="9"/>
  <c r="C32" i="9"/>
  <c r="C19" i="9"/>
  <c r="K29" i="1"/>
  <c r="K27" i="1"/>
  <c r="K20" i="1"/>
  <c r="K17" i="1"/>
  <c r="K16" i="1" l="1"/>
  <c r="K53" i="1" s="1"/>
  <c r="L21" i="1"/>
  <c r="M21" i="1" s="1"/>
  <c r="L20" i="1"/>
  <c r="M20" i="1" s="1"/>
  <c r="L29" i="1"/>
  <c r="M29" i="1" s="1"/>
  <c r="L17" i="1"/>
  <c r="M17" i="1" s="1"/>
  <c r="L27" i="1"/>
  <c r="M27" i="1" s="1"/>
  <c r="M19" i="1" l="1"/>
  <c r="M26" i="1"/>
  <c r="L16" i="1"/>
  <c r="L53" i="1" s="1"/>
  <c r="F32" i="9" l="1"/>
  <c r="F31" i="9"/>
  <c r="F18" i="9"/>
  <c r="M16" i="1"/>
  <c r="M15" i="1" l="1"/>
  <c r="F19" i="9"/>
  <c r="L19" i="9" s="1"/>
  <c r="L32" i="9"/>
  <c r="H32" i="9"/>
  <c r="J32" i="9"/>
  <c r="L18" i="9"/>
  <c r="J31" i="9"/>
  <c r="H31" i="9"/>
  <c r="L31" i="9"/>
  <c r="M53" i="1" l="1"/>
  <c r="F17" i="9"/>
  <c r="G38" i="2"/>
  <c r="H26" i="2" s="1"/>
  <c r="F30" i="9"/>
  <c r="F36" i="9" s="1"/>
  <c r="F23" i="9" l="1"/>
  <c r="H24" i="2"/>
  <c r="H25" i="2"/>
  <c r="L17" i="9"/>
  <c r="L22" i="9" s="1"/>
  <c r="K22" i="9" s="1"/>
  <c r="J30" i="9"/>
  <c r="J35" i="9" s="1"/>
  <c r="I8" i="7"/>
  <c r="J8" i="1"/>
  <c r="L30" i="9"/>
  <c r="L35" i="9" s="1"/>
  <c r="H30" i="9"/>
  <c r="H23" i="2"/>
  <c r="G39" i="2"/>
  <c r="L41" i="9" s="1"/>
  <c r="L40" i="9"/>
  <c r="H35" i="9" l="1"/>
  <c r="H36" i="9" s="1"/>
  <c r="K35" i="9"/>
  <c r="H38" i="2"/>
  <c r="I35" i="9"/>
  <c r="J9" i="1"/>
  <c r="I9" i="7"/>
  <c r="G36" i="9" l="1"/>
  <c r="J36" i="9"/>
  <c r="I36" i="9" s="1"/>
  <c r="G35" i="9"/>
  <c r="L36" i="9" l="1"/>
  <c r="K36" i="9" s="1"/>
  <c r="L23" i="9"/>
  <c r="K23" i="9" s="1"/>
</calcChain>
</file>

<file path=xl/sharedStrings.xml><?xml version="1.0" encoding="utf-8"?>
<sst xmlns="http://schemas.openxmlformats.org/spreadsheetml/2006/main" count="1085" uniqueCount="491">
  <si>
    <t>Código</t>
  </si>
  <si>
    <t>Item</t>
  </si>
  <si>
    <t>Especificação</t>
  </si>
  <si>
    <t>Indicador Físico</t>
  </si>
  <si>
    <t>Quantidade</t>
  </si>
  <si>
    <t>Custo Direto</t>
  </si>
  <si>
    <t>SERVIÇOS PRELIMINARES</t>
  </si>
  <si>
    <t>1.1</t>
  </si>
  <si>
    <t>1.2</t>
  </si>
  <si>
    <t>CJ</t>
  </si>
  <si>
    <t>1.3</t>
  </si>
  <si>
    <t>2.1</t>
  </si>
  <si>
    <t>2.2</t>
  </si>
  <si>
    <t>3.1</t>
  </si>
  <si>
    <t>3.2</t>
  </si>
  <si>
    <t>3.3</t>
  </si>
  <si>
    <t xml:space="preserve"> TOTAL  DO  ORÇAMENTO</t>
  </si>
  <si>
    <t>Base</t>
  </si>
  <si>
    <t>SINAPI</t>
  </si>
  <si>
    <t>COMPOSIÇÃO</t>
  </si>
  <si>
    <t>BDI (Material Asfáltico):</t>
  </si>
  <si>
    <t>BDI (Serviço):</t>
  </si>
  <si>
    <t>Unidade</t>
  </si>
  <si>
    <t xml:space="preserve">BDI </t>
  </si>
  <si>
    <t xml:space="preserve">Custo Total </t>
  </si>
  <si>
    <t xml:space="preserve">Valor Total </t>
  </si>
  <si>
    <t>Data:</t>
  </si>
  <si>
    <t>Revisão:</t>
  </si>
  <si>
    <t>Base:</t>
  </si>
  <si>
    <t>Área de Pavimentação (m²):</t>
  </si>
  <si>
    <t>Custo Total Estimado (R$):</t>
  </si>
  <si>
    <t>Custos</t>
  </si>
  <si>
    <t>Total</t>
  </si>
  <si>
    <t>Área de pavimentação (m²):</t>
  </si>
  <si>
    <t>Valor</t>
  </si>
  <si>
    <t>Discriminação</t>
  </si>
  <si>
    <t>Serviços</t>
  </si>
  <si>
    <t xml:space="preserve"> %</t>
  </si>
  <si>
    <t>Observações:</t>
  </si>
  <si>
    <t xml:space="preserve">Revisão: </t>
  </si>
  <si>
    <t>Total geral:</t>
  </si>
  <si>
    <t>Custo por metro quadrado (R$/m²):</t>
  </si>
  <si>
    <t>Custo por m² de pavimento:</t>
  </si>
  <si>
    <t>AC - Administração Central</t>
  </si>
  <si>
    <t>R - Riscos</t>
  </si>
  <si>
    <t>SUBTOTAL</t>
  </si>
  <si>
    <t>PIS</t>
  </si>
  <si>
    <t>ISSQN</t>
  </si>
  <si>
    <t>*Equivalente a 5% de 30% do total da obra.</t>
  </si>
  <si>
    <t>COMPOSIÇÃO DE PARCELA DO BDI DE SERVIÇO</t>
  </si>
  <si>
    <t>1.4</t>
  </si>
  <si>
    <t>DF - Despesas Financeiras</t>
  </si>
  <si>
    <t>COFINS</t>
  </si>
  <si>
    <t>Contribuição Previdenciária - Lei  n° 12.546/13</t>
  </si>
  <si>
    <t>S - Seguros e Garantias</t>
  </si>
  <si>
    <t>%</t>
  </si>
  <si>
    <t>3.4</t>
  </si>
  <si>
    <t>BDI DE SERVIÇOS</t>
  </si>
  <si>
    <t>I - TAXAS E IMPOSTOS</t>
  </si>
  <si>
    <t>L - Lucro/Remuneração</t>
  </si>
  <si>
    <t>CI - CUSTOS INDIRETOS</t>
  </si>
  <si>
    <t>L - LUCRO</t>
  </si>
  <si>
    <t>Segundo Acórdão 2622/2013 do Tribunal de Contas da União – TCU, o cálculo do BDI deve ser feito da seguinte maneira:</t>
  </si>
  <si>
    <t>Onde:</t>
  </si>
  <si>
    <t>AC - Administração central</t>
  </si>
  <si>
    <t>S - Seguros</t>
  </si>
  <si>
    <t>G - Garantias</t>
  </si>
  <si>
    <t>l - Incidência de Taxas e Impostos</t>
  </si>
  <si>
    <t>L - Lucro</t>
  </si>
  <si>
    <t>Obra:</t>
  </si>
  <si>
    <t>Local:</t>
  </si>
  <si>
    <t>Bairro:</t>
  </si>
  <si>
    <t>Município:</t>
  </si>
  <si>
    <t>Sorriso - MT</t>
  </si>
  <si>
    <t>1.1.1</t>
  </si>
  <si>
    <t>1.1.2</t>
  </si>
  <si>
    <t>1.1.3</t>
  </si>
  <si>
    <t>1.1.4</t>
  </si>
  <si>
    <t>1.1.5</t>
  </si>
  <si>
    <t>Custo Unitário</t>
  </si>
  <si>
    <t>Custo Total</t>
  </si>
  <si>
    <t>INSUMO</t>
  </si>
  <si>
    <t>M3</t>
  </si>
  <si>
    <t>H</t>
  </si>
  <si>
    <t>CARPINTEIRO DE FORMAS COM ENCARGOS COMPLEMENTARES</t>
  </si>
  <si>
    <t>SERVENTE COM ENCARGOS COMPLEMENTARES</t>
  </si>
  <si>
    <t>M</t>
  </si>
  <si>
    <t>Tipo</t>
  </si>
  <si>
    <t>M3.KM</t>
  </si>
  <si>
    <t>M2</t>
  </si>
  <si>
    <t>1.2.1</t>
  </si>
  <si>
    <t>1.2.2</t>
  </si>
  <si>
    <t>Responsável Técnico:</t>
  </si>
  <si>
    <t>CRONOGRAMA FÍSICO-FINANCEIRO</t>
  </si>
  <si>
    <t>30 dias</t>
  </si>
  <si>
    <t>60 dias</t>
  </si>
  <si>
    <t>90 dias</t>
  </si>
  <si>
    <t>Faturamento Simples</t>
  </si>
  <si>
    <t>Faturamento Acumulado</t>
  </si>
  <si>
    <t>Dias consecutivos</t>
  </si>
  <si>
    <t>CRONOGRAMA FÍSICO</t>
  </si>
  <si>
    <t>CRONOGRAMA FINANCEIRO</t>
  </si>
  <si>
    <t>Descrição</t>
  </si>
  <si>
    <t>PLANILHA ORÇAMENTÁRIA</t>
  </si>
  <si>
    <t xml:space="preserve">Pavimentação e Drenagem </t>
  </si>
  <si>
    <t>Estádio Municipal Egidio José Preima</t>
  </si>
  <si>
    <t>Gleba Sorriso</t>
  </si>
  <si>
    <t>DRENAGEM DE ÁGUAS PLUVIAIS</t>
  </si>
  <si>
    <t>TERRAPLENAGEM E PAVIMENTAÇÃO ASFÁLTICA</t>
  </si>
  <si>
    <t>ESCAVAÇÃO VERTICAL A CÉU ABERTO, EM OBRAS DE INFRAESTRUTURA, INCLUINDO CARGA, DESCARGA E TRANSPORTE, EM SOLO DE 1ª CATEGORIA COM ESCAVADEIRA HIDRÁULICA (CAÇAMBA: 1,2 M³ / 155HP), FROTA DE 4 CAMINHÕES BASCULANTES DE 10 M³, DMT ATÉ 1 KM E VELOCIDADE MÉDIA14KM/H. AF_05/2020</t>
  </si>
  <si>
    <t>REATERRO MECANIZADO DE VALA COM RETROESCAVADEIRA (CAPACIDADE DA CAÇAMBA DA RETRO: 0,26 M³ / POTÊNCIA: 88 HP), LARGURA DE 0,8 A 1,5 M, PROFUNDIDADE DE 1,5 A 3,0 M, COM SOLO (SEM SUBSTITUIÇÃO) DE 1ª CATEGORIA EM LOCAIS COM BAIXO NÍVEL DE INTERFERÊNCIA. AF_04/2016</t>
  </si>
  <si>
    <t>2.3</t>
  </si>
  <si>
    <t>2.4</t>
  </si>
  <si>
    <t>2.5</t>
  </si>
  <si>
    <t>2.9</t>
  </si>
  <si>
    <t>3.5</t>
  </si>
  <si>
    <t>3.6</t>
  </si>
  <si>
    <t>3.7</t>
  </si>
  <si>
    <t>3.8</t>
  </si>
  <si>
    <t>3.10</t>
  </si>
  <si>
    <t>3.11</t>
  </si>
  <si>
    <t>3.12</t>
  </si>
  <si>
    <t>3.13</t>
  </si>
  <si>
    <t>3.14</t>
  </si>
  <si>
    <t>3.15</t>
  </si>
  <si>
    <t>3.16</t>
  </si>
  <si>
    <t>3.17</t>
  </si>
  <si>
    <t>3.18</t>
  </si>
  <si>
    <t>3.19</t>
  </si>
  <si>
    <t>3.20</t>
  </si>
  <si>
    <t>ESCAVAÇÃO HORIZONTAL EM SOLO DE 1A CATEGORIA COM TRATOR DE ESTEIRAS (170HP/LÂMINA: 5,20M3). AF_07/2020</t>
  </si>
  <si>
    <t>REGULARIZAÇÃO E COMPACTAÇÃO DE SUBLEITO DE SOLO  PREDOMINANTEMENTE ARGILOSO. AF_11/2019</t>
  </si>
  <si>
    <t>EXECUÇÃO E COMPACTAÇÃO DE BASE E OU SUB BASE PARA PAVIMENTAÇÃO DE SOLOS DE COMPORTAMENTO LATERÍTICO (ARENOSO) - EXCLUSIVE SOLO, ESCAVAÇÃO, CARGA E TRANSPORTE. AF_11/2019</t>
  </si>
  <si>
    <t>PREPARO DE FUNDO DE VALA COM LARGURA MENOR QUE 1,5 M, COM CAMADA DE AREIA, LANÇAMENTO MANUAL. AF_08/2020</t>
  </si>
  <si>
    <t>T.KM</t>
  </si>
  <si>
    <t>3.21</t>
  </si>
  <si>
    <t>GUIA (MEIO-FIO) CONCRETO, MOLDADA  IN LOCO  EM TRECHO RETO COM EXTRUSORA, 15 CM BASE X 30 CM ALTURA. AF_06/2016</t>
  </si>
  <si>
    <t>COMPOSIÇÕES - PLANILHA ORÇAMENTÁRIA</t>
  </si>
  <si>
    <t>COMP-01</t>
  </si>
  <si>
    <t>PLACA DE OBRA (PARA CONSTRUCAO CIVIL) EM CHAPA GALVANIZADA *N. 22*, ADESIVADA, DE *2,0 X 1,125* M</t>
  </si>
  <si>
    <t>PONTALETE *7,5 X 7,5* CM EM PINUS, MISTA OU EQUIVALENTE DA REGIAO - BRUTA</t>
  </si>
  <si>
    <t>KG</t>
  </si>
  <si>
    <t>SARRAFO NAO APARELHADO *2,5 X 7* CM, EM MACARANDUBA, ANGELIM OU EQUIVALENTE DA REGIAO - BRUTA</t>
  </si>
  <si>
    <t>PREGO DE ACO POLIDO COM CABECA 18 X 30 (2 3/4 X 10)</t>
  </si>
  <si>
    <t>CONCRETO MAGRO PARA LASTRO, TRAÇO 1:4,5:4,5 (CIMENTO/ AREIA MÉDIA/ BRITA 1) - PREPARO MECÂNICO COM BETONEIRA 400 L. AF_07/2016</t>
  </si>
  <si>
    <t>1.1.6</t>
  </si>
  <si>
    <t>1.1.7</t>
  </si>
  <si>
    <t>COMP-02</t>
  </si>
  <si>
    <t>ENCARREGADO GERAL COM ENCARGOS COMPLEMENTARES</t>
  </si>
  <si>
    <t>PLACA DE OBRA EM CHAPA DE ACO GALVANIZADO (REF: SINAPI 74209/1 - 01/2020)</t>
  </si>
  <si>
    <t>COMP-03</t>
  </si>
  <si>
    <t>UNI</t>
  </si>
  <si>
    <t>AREIA MEDIA - POSTO JAZIDA/FORNECEDOR (RETIRADO NA JAZIDA, SEM TRANSPORTE)</t>
  </si>
  <si>
    <t>CIMENTO PORTLAND COMPOSTO CP II-32</t>
  </si>
  <si>
    <t>PEDRA BRITADA N. 1 (9,5 a 19 MM) POSTO PEDREIRA/FORNECEDOR, SEM FRETE</t>
  </si>
  <si>
    <t>TIJOLO CERAMICO MACICO COMUM *5 X 10 X 20* CM (L X A X C)</t>
  </si>
  <si>
    <t>ARMADOR COM ENCARGOS COMPLEMENTARES</t>
  </si>
  <si>
    <t>PEDREIRO COM ENCARGOS COMPLEMENTARES</t>
  </si>
  <si>
    <t>COMP-04</t>
  </si>
  <si>
    <t>2.9.1</t>
  </si>
  <si>
    <t>2.9.2</t>
  </si>
  <si>
    <t>2.9.3</t>
  </si>
  <si>
    <t>2.9.4</t>
  </si>
  <si>
    <t>2.9.5</t>
  </si>
  <si>
    <t>2.9.6</t>
  </si>
  <si>
    <t>2.9.7</t>
  </si>
  <si>
    <t>2.9.8</t>
  </si>
  <si>
    <t>CHP</t>
  </si>
  <si>
    <t>2.9.10</t>
  </si>
  <si>
    <t>CHI</t>
  </si>
  <si>
    <t>2.9.11</t>
  </si>
  <si>
    <t>2.9.12</t>
  </si>
  <si>
    <t>2.9.13</t>
  </si>
  <si>
    <t>2.9.14</t>
  </si>
  <si>
    <t>2.9.9</t>
  </si>
  <si>
    <t>TUBO DE CONCRETO PARA REDES COLETORAS DE ÁGUAS PLUVIAIS, DIÂMETRO DE 600 MM, JUNTA RÍGIDA, INSTALADO EM LOCAL COM BAIXO NÍVEL DE INTERFERÊNCIAS - FORNECIMENTO E ASSENTAMENTO. AF_12/2015</t>
  </si>
  <si>
    <t>ADMINISTRAÇÃO LOCAL DA OBRA (REF: COMPOSIÇÃO PRÓPRIA)</t>
  </si>
  <si>
    <t>SERVICOS TOPOGRAFICOS PARA PAVIMENTACAO, INCLUSIVE NOTA DE SERVICOS, ACOMPANHAMENTO E GREIDE (REF: COMPOSIÇÃO PRÓPRIA)</t>
  </si>
  <si>
    <t>COMP-05</t>
  </si>
  <si>
    <t>3.1.2</t>
  </si>
  <si>
    <t>SARRAFO NAO APARELHADO *2,5 X 10* CM, EM MACARANDUBA, ANGELIM OU EQUIVALENTE DA REGIAO - BRUTA</t>
  </si>
  <si>
    <t>AUXILIAR DE TOPÓGRAFO COM ENCARGOS COMPLEMENTARES</t>
  </si>
  <si>
    <t>3.1.3</t>
  </si>
  <si>
    <t>NIVELADOR COM ENCARGOS COMPLEMENTARES</t>
  </si>
  <si>
    <t>3.1.4</t>
  </si>
  <si>
    <t>3.1.5</t>
  </si>
  <si>
    <t>3.1.6</t>
  </si>
  <si>
    <t>DESENHISTA DETALHISTA COM ENCARGOS COMPLEMENTARES</t>
  </si>
  <si>
    <t>3.1.7</t>
  </si>
  <si>
    <t>CAMINHONETE CABINE SIMPLES COM MOTOR 1.6 FLEX, CÂMBIO MANUAL, POTÊNCIA 101/104 CV, 2 PORTAS - CHP DIURNO. AF_11/2015</t>
  </si>
  <si>
    <t>EXECUÇÃO DE IMPRIMAÇÃO COM ASFALTO DILUÍDO CM-30. AF_11/2019 (REF: SINAPI 96401 - 04/2021)</t>
  </si>
  <si>
    <t>ANP</t>
  </si>
  <si>
    <t>3.9.1</t>
  </si>
  <si>
    <t>3.9.2</t>
  </si>
  <si>
    <t>VASSOURA MECÂNICA REBOCÁVEL COM ESCOVA CILÍNDRICA, LARGURA ÚTIL DE VARRIMENTO DE 2,44 M - CHP DIURNO. AF_06/2014</t>
  </si>
  <si>
    <t>3.9.3</t>
  </si>
  <si>
    <t>3.9.4</t>
  </si>
  <si>
    <t>ESPARGIDOR DE ASFALTO PRESSURIZADO, TANQUE 6 M3 COM ISOLAÇÃO TÉRMICA, AQUECIDO COM 2 MAÇARICOS, COM BARRA ESPARGIDORA 3,60 M, MONTADO SOBRE CAMINHÃO TOCO, PBT 14.300 KG, POTÊNCIA 185 CV - CHP DIURNO. AF_08/2015</t>
  </si>
  <si>
    <t>VASSOURA MECÂNICA REBOCÁVEL COM ESCOVA CILÍNDRICA, LARGURA ÚTIL DE VARRIMENTO DE 2,44 M - CHI DIURNO. AF_06/2014</t>
  </si>
  <si>
    <t>3.9.5</t>
  </si>
  <si>
    <t>3.9.6</t>
  </si>
  <si>
    <t>TRATOR DE PNEUS, POTÊNCIA 85 CV, TRAÇÃO 4X4, PESO COM LASTRO DE 4.675 KG - CHP DIURNO. AF_06/2014</t>
  </si>
  <si>
    <t>TRATOR DE PNEUS, POTÊNCIA 85 CV, TRAÇÃO 4X4, PESO COM LASTRO DE 4.675 KG - CHI DIURNO. AF_06/2014</t>
  </si>
  <si>
    <t>3.9.7</t>
  </si>
  <si>
    <t>3.9.8</t>
  </si>
  <si>
    <t>ESPARGIDOR DE ASFALTO PRESSURIZADO, TANQUE 6 M3 COM ISOLAÇÃO TÉRMICA, AQUECIDO COM 2 MAÇARICOS, COM BARRA ESPARGIDORA 3,60 M, MONTADO SOBRE CAMINHÃO TOCO, PBT 14.300 KG, POTÊNCIA 185 CV - CHI DIURNO. AF_08/2015</t>
  </si>
  <si>
    <t>ANP/CM-30</t>
  </si>
  <si>
    <t>ASFALTO DILUIDO DE PETROLEO CM-30 (COLETADO CAIXA NA ANP ACRESCIDO DE ICMS - REF: ANP/MT/12/2021)</t>
  </si>
  <si>
    <t>COMP-06</t>
  </si>
  <si>
    <t>COMP-07</t>
  </si>
  <si>
    <t>EXECUÇÃO DE PINTURA DE LIGAÇÃO COM EMULSÃO ASFÁLTICA RR-2C. AF_11/2019 (REF: SINAPI 96402 - 03/2022)</t>
  </si>
  <si>
    <t>ANP/RR-2C</t>
  </si>
  <si>
    <t>3.10.1</t>
  </si>
  <si>
    <t>3.10.2</t>
  </si>
  <si>
    <t>3.10.3</t>
  </si>
  <si>
    <t>3.10.4</t>
  </si>
  <si>
    <t>ESPARGIDOR DE ASFALTO PRESSURIZADO, TANQUE 6 M3 COM ISOLAÇÃO TÉRMICA, AQUECIDO COM 2 MAÇARICOS, COM BARRA ESPARGIDORA 3,60 M, MONTADO SOBRE CAMINHÃO TOCO, PBT 14.300 KG, POTÊNCIA 185 CV - CHP DIURNO.</t>
  </si>
  <si>
    <t>3.10.5</t>
  </si>
  <si>
    <t>3.10.6</t>
  </si>
  <si>
    <t>3.10.7</t>
  </si>
  <si>
    <t>3.10.8</t>
  </si>
  <si>
    <t>EMULSAO ASFALTICA CATIONICA RR-2C PARA USO EM PAVIMENTACAO ASFALTICA (COLETADO CAIXA NA ANP ACRESCIDO DE ICMS - REF: ANP/MT/02/2022)</t>
  </si>
  <si>
    <t>CONSTRUÇÃO DE PAVIMENTO COM APLICAÇÃO DE CONCRETO BETUMINOSO USINADO A QUENTE (CBUQ), CAMADA DE ROLAMENTO, COM ESPESSURA DE 3,0 CM - EXCLUSIVE TRANSPORTE. AF_03/2017 (REF: SINAPI 95990 - 10/2019)</t>
  </si>
  <si>
    <t>COMP-08</t>
  </si>
  <si>
    <t>3.11.1</t>
  </si>
  <si>
    <t>3.11.2</t>
  </si>
  <si>
    <t>3.11.3</t>
  </si>
  <si>
    <t>3.11.4</t>
  </si>
  <si>
    <t>3.11.5</t>
  </si>
  <si>
    <t>3.11.6</t>
  </si>
  <si>
    <t>3.11.7</t>
  </si>
  <si>
    <t>3.11.8</t>
  </si>
  <si>
    <t>3.11.9</t>
  </si>
  <si>
    <t>3.11.10</t>
  </si>
  <si>
    <t>3.11.11</t>
  </si>
  <si>
    <t>VIBROACABADORA DE ASFALTO SOBRE ESTEIRAS, LARGURA DE PAVIMENTAÇÃO 1,90 M A 5,30 M, POTÊNCIA 105 HP CAPACIDADE 450 T/H - CHP DIURNO. AF_11/2014</t>
  </si>
  <si>
    <t>VIBROACABADORA DE ASFALTO SOBRE ESTEIRAS, LARGURA DE PAVIMENTAÇÃO 1,90 M A 5,30 M, POTÊNCIA 105 HP CAPACIDADE 450 T/H - CHI DIURNO. AF_11/2014</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</si>
  <si>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</si>
  <si>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</si>
  <si>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</si>
  <si>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</si>
  <si>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</si>
  <si>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</si>
  <si>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</si>
  <si>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</si>
  <si>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T</t>
  </si>
  <si>
    <t>AUXILIAR</t>
  </si>
  <si>
    <t>3.11.1.1</t>
  </si>
  <si>
    <t>3.11.1.2</t>
  </si>
  <si>
    <t>3.11.1.3</t>
  </si>
  <si>
    <t>3.11.1.4</t>
  </si>
  <si>
    <t>3.11.1.5</t>
  </si>
  <si>
    <t>3.11.1.6</t>
  </si>
  <si>
    <t>3.11.1.7</t>
  </si>
  <si>
    <t>3.11.1.8</t>
  </si>
  <si>
    <t>3.11.1.9</t>
  </si>
  <si>
    <t>ANP/CAP-50/70</t>
  </si>
  <si>
    <t>USINAGEM DE CBUQ COM CAP 50/70, PARA CAPA DE ROLAMENTO (REF: SINAPI 72962 - 02/2020)</t>
  </si>
  <si>
    <t>PEDRA BRITADA N. 0, OU PEDRISCO (4,8 A 9,5 MM) POSTO PEDREIRA/FORNECEDOR, SEM FRETE</t>
  </si>
  <si>
    <t>PÁ CARREGADEIRA SOBRE RODAS, POTÊNCIA 197 HP, CAPACIDADE DA CAÇAMBA 2,5 A 3,5 M3, PESO OPERACIONAL 18338 KG - CHP DIURNO. AF_06/2014</t>
  </si>
  <si>
    <t>TANQUE DE ASFALTO ESTACIONÁRIO COM SERPENTINA, CAPACIDADE 30.000 L - CHP DIURNO. AF_06/2014</t>
  </si>
  <si>
    <t>USINA DE MISTURA ASFÁLTICA À QUENTE, TIPO CONTRA FLUXO, PROD 40 A 80 TON/HORA - CHP DIURNO. AF_03/2016</t>
  </si>
  <si>
    <t>CIMENTO ASFALTICO DE PETROLEO A GRANEL (CAP) 50/70 (COLETADO CAIXA NA ANP ACRESCIDO DE ICMS - REF: ANP/MT/02/2022)</t>
  </si>
  <si>
    <t>EXECUÇÃO DE SARJETÃO DE CONCRETO USINADO, MOLDADA IN LOCO EM TRECHO RETO, 100 CM BASE X 20 CM ALTURA. AF_06/2016</t>
  </si>
  <si>
    <t>COMP-09</t>
  </si>
  <si>
    <t>4.1</t>
  </si>
  <si>
    <t>ORSE</t>
  </si>
  <si>
    <t>4.1.1</t>
  </si>
  <si>
    <t>4.1.2</t>
  </si>
  <si>
    <t>4.1.3</t>
  </si>
  <si>
    <t>ARGAMASSA COLANTE TIPO AC III</t>
  </si>
  <si>
    <t>LAJOTA CONCRETO REVESTIMENTO PISO, QUADRADA 39 cm, fck = 35 MPa, e = 3 cm, 7 un/m2</t>
  </si>
  <si>
    <t>COMPACTAÇÃO MECÂNICA DE SOLO PARA EXECUÇÃO DE RADIER, COM COMPACTADOR DE SOLOS TIPO PLACA VIBRATÓRIA. AF_09/2017</t>
  </si>
  <si>
    <t>LASTRO DE CONCRETO MAGRO, APLICADO EM PISOS OU RADIERS, ESPESSURA DE 3 CM. AF_07/2016</t>
  </si>
  <si>
    <t>4.1.4</t>
  </si>
  <si>
    <t>4.1.5</t>
  </si>
  <si>
    <t>4.1.6</t>
  </si>
  <si>
    <t>4.1.7</t>
  </si>
  <si>
    <t>COMP-10</t>
  </si>
  <si>
    <t>4.2</t>
  </si>
  <si>
    <t>FORNECIMENTO E ASSENTAMENTO COM ARGAMASSA DE PISO TÁTIL ASSENTADO SOBRE LASTRO DE CONCRETO MAGRO E=3CM (REF: SEINFRA C4865 - 03/2021; SINAPI 101094 09/2021) PS-260</t>
  </si>
  <si>
    <t>FORNECIMENTO E ASSENTAMENTO COM ARGAMASSA DE LAJOTA PRE-MOLDADA DE CONCRETO 39X39CM, E = 3CM SOBRE LASTRO DE CONCRETO MAGRO E=3CM (REF: SEINFRA C4865 - 03/2021; SINAPI 101094 - 09/2021) PS-259</t>
  </si>
  <si>
    <t>4.2.1</t>
  </si>
  <si>
    <t>4.2.2</t>
  </si>
  <si>
    <t>4.2.3</t>
  </si>
  <si>
    <t>4.2.4</t>
  </si>
  <si>
    <t>4.2.5</t>
  </si>
  <si>
    <t>4.2.6</t>
  </si>
  <si>
    <t>4.2.7</t>
  </si>
  <si>
    <t>PISO PODOTATIL DE CONCRETO - DIRECIONAL E ALERTA, *40 X 40 X 2,5* CM</t>
  </si>
  <si>
    <t>4.3</t>
  </si>
  <si>
    <t>PLANTIO DE GRAMA EM PLACAS. AF_05/2018</t>
  </si>
  <si>
    <t>MÊS</t>
  </si>
  <si>
    <r>
      <t>ENGENHEIRO CIVIL DE OBRA JUNIOR COM ENCARGOS COMPLEMENTARES</t>
    </r>
    <r>
      <rPr>
        <vertAlign val="superscript"/>
        <sz val="11"/>
        <rFont val="Calibri"/>
        <family val="2"/>
        <scheme val="minor"/>
      </rPr>
      <t>1</t>
    </r>
  </si>
  <si>
    <t>Item 1.2.1 considera 4h/dia -&gt; 3 dias/semana -&gt; 12 semanas = 144 h</t>
  </si>
  <si>
    <t>3.23</t>
  </si>
  <si>
    <t>MOTONIVELADORA POTÊNCIA BÁSICA LÍQUIDA (PRIMEIRA MARCHA) 125 HP, PESO BRUTO 13032 KG, LARGURA DA LÂMINA DE 3,7 M - CHP DIURNO. AF_06/2014</t>
  </si>
  <si>
    <t>1.3.1</t>
  </si>
  <si>
    <t>1.3.2</t>
  </si>
  <si>
    <t>LIMPEZA MECANIZADA DE TERRENO COM REMOCAO DE CAMADA VEGETAL, UTILIZANDO MOTONIVELADORA - ÁREA DO TERRENO (REF: COMPOSIÇÃO PRÓPRIA - PS-004)</t>
  </si>
  <si>
    <t>COMP-11</t>
  </si>
  <si>
    <t>Trechos</t>
  </si>
  <si>
    <t>Ø 0,40 m</t>
  </si>
  <si>
    <t>Ø 0,60 m</t>
  </si>
  <si>
    <t>Ø 0,80 m</t>
  </si>
  <si>
    <t>Ø 1,00 m</t>
  </si>
  <si>
    <t>Ø 1,20 m</t>
  </si>
  <si>
    <t>Ø 1,50 m</t>
  </si>
  <si>
    <t>(m)</t>
  </si>
  <si>
    <t>(m²)</t>
  </si>
  <si>
    <t>Total - Rede Final</t>
  </si>
  <si>
    <t>BLS</t>
  </si>
  <si>
    <t>BLD</t>
  </si>
  <si>
    <t>BLT</t>
  </si>
  <si>
    <t>Caixa Coletora</t>
  </si>
  <si>
    <t>(unid)</t>
  </si>
  <si>
    <t>c/ grelha</t>
  </si>
  <si>
    <t>de sarjeta</t>
  </si>
  <si>
    <t>CP Ø 0,60m</t>
  </si>
  <si>
    <t>CP Ø 0,80m</t>
  </si>
  <si>
    <t>CP Ø 1,00m</t>
  </si>
  <si>
    <t>PV Ø 0,60 m</t>
  </si>
  <si>
    <t>PV Ø 0,80 m</t>
  </si>
  <si>
    <t>PV Ø 1,00 m</t>
  </si>
  <si>
    <t>a 1,20 m</t>
  </si>
  <si>
    <t xml:space="preserve">Total </t>
  </si>
  <si>
    <t>ESCAVAÇÃO DE VALA (m³)</t>
  </si>
  <si>
    <t>Extensão</t>
  </si>
  <si>
    <t>Diâmetro</t>
  </si>
  <si>
    <t>Largura</t>
  </si>
  <si>
    <t>Altura Média</t>
  </si>
  <si>
    <t>Área</t>
  </si>
  <si>
    <t>Volume</t>
  </si>
  <si>
    <t>(m³)</t>
  </si>
  <si>
    <t>Diametro</t>
  </si>
  <si>
    <t>Largura do Lastro</t>
  </si>
  <si>
    <t>Altura Lastro</t>
  </si>
  <si>
    <t>REATERRO (m³)</t>
  </si>
  <si>
    <t>Diâmetro ext.</t>
  </si>
  <si>
    <t>Altura Média Vala</t>
  </si>
  <si>
    <t>Área tubo</t>
  </si>
  <si>
    <t>Escavação</t>
  </si>
  <si>
    <t>Bota Fora</t>
  </si>
  <si>
    <t>Reaterro</t>
  </si>
  <si>
    <t>(m3)</t>
  </si>
  <si>
    <t>Fator de Empolamento: 1,30 m³/m³</t>
  </si>
  <si>
    <t>TRANSPORTE MATERIAL ESCAVADO</t>
  </si>
  <si>
    <t xml:space="preserve">Altura Média </t>
  </si>
  <si>
    <t xml:space="preserve">Área </t>
  </si>
  <si>
    <t>DMT</t>
  </si>
  <si>
    <t>Transp. Bota Fora</t>
  </si>
  <si>
    <t>(Km)</t>
  </si>
  <si>
    <t>(m³.km)</t>
  </si>
  <si>
    <t>Tubulação</t>
  </si>
  <si>
    <t>DIÂM. INTERNO</t>
  </si>
  <si>
    <t>DIÂM. EXT. (m)</t>
  </si>
  <si>
    <t>LARGURA DA VALA (m)</t>
  </si>
  <si>
    <t>ALTURA VALA(m)</t>
  </si>
  <si>
    <t>ÁREA TUBO (m2)</t>
  </si>
  <si>
    <t>400mm</t>
  </si>
  <si>
    <t>600mm</t>
  </si>
  <si>
    <t>800mm</t>
  </si>
  <si>
    <t>1000mm</t>
  </si>
  <si>
    <t>1200mm</t>
  </si>
  <si>
    <t>1500mm</t>
  </si>
  <si>
    <t xml:space="preserve">ACO CA-50, 10,0 MM, VERGALHAO  </t>
  </si>
  <si>
    <t xml:space="preserve">AREIA MEDIA - POSTO JAZIDA/FORNECEDOR (RETIRADO NA JAZIDA, SEM TRANSPORTE)  </t>
  </si>
  <si>
    <t>BOCA DE LOBO EM ALVENARIA TIJOLO MACICO, REVESTIDA C/ ARGAMASSA DE CIMENTO E AREIA 1:3, SOBRE LASTRO DE CONCRETO 10CM E TAMPA DE CONCRETO ARMADO (REF: SINAPI 83659 - 11/2020)</t>
  </si>
  <si>
    <t xml:space="preserve">CAL HIDRATADA CH-I PARA ARGAMASSAS  </t>
  </si>
  <si>
    <t>CHAPA DE MADEIRA COMPENSADA PLASTIFICADA PARA FORMA DE CONCRETO, DE 2,20 x 1,10 M, E = 10 MM</t>
  </si>
  <si>
    <t xml:space="preserve">CIMENTO PORTLAND COMPOSTO CP II-32  </t>
  </si>
  <si>
    <t xml:space="preserve">PEDRA BRITADA N. 1 (9,5 a 19 MM) POSTO PEDREIRA/FORNECEDOR, SEM FRETE  </t>
  </si>
  <si>
    <t>ARAME RECOZIDO 16 BWG, D = 1,65 MM (0,016 KG/M) OU 18 BWG, D = 1,25 MM (0,01 KG/M)</t>
  </si>
  <si>
    <t>UN</t>
  </si>
  <si>
    <t xml:space="preserve">KG    </t>
  </si>
  <si>
    <t>PEDRA BRITADA N. 2 (19 A 38 MM) POSTO PEDREIRA/FORNECEDOR, SEM FRETE</t>
  </si>
  <si>
    <t>TABUA NAO APARELHADA *2,5 X 30* CM, EM MACARANDUBA, ANGELIM OU EQUIVALENTE DA REGIAO - BRUTA</t>
  </si>
  <si>
    <t>3.22</t>
  </si>
  <si>
    <t>DEMOLIÇÃO PARCIAL DE PAVIMENTO ASFÁLTICO, DE FORMA MECANIZADA, SEM REAPROVEITAMENTO. AF_12/2017 (RECUPERAÇÃO DO TRECHO NA RUA DOS CEDROS - 9,00 X 10,00 M)</t>
  </si>
  <si>
    <t>ESCAVAÇÃO MECÂNICA (m³)</t>
  </si>
  <si>
    <t>Avenidas/Ruas</t>
  </si>
  <si>
    <t>Espess. Média</t>
  </si>
  <si>
    <t>Espessura</t>
  </si>
  <si>
    <t>Empolamento</t>
  </si>
  <si>
    <t>Transporte</t>
  </si>
  <si>
    <t>(%)</t>
  </si>
  <si>
    <t>(km)</t>
  </si>
  <si>
    <t>Total - Transporte Escavado</t>
  </si>
  <si>
    <t>SUBLEITO (m²)</t>
  </si>
  <si>
    <t>Total - Subleito</t>
  </si>
  <si>
    <t>Trecho</t>
  </si>
  <si>
    <t>Trecho I - Lado Direito - Estádio</t>
  </si>
  <si>
    <t xml:space="preserve">Trecho II - Fundos - Estádio </t>
  </si>
  <si>
    <t>Considerando folga de 0,5m nas áreas de pavimentação</t>
  </si>
  <si>
    <t>Total -  base</t>
  </si>
  <si>
    <t xml:space="preserve"> Empolamento</t>
  </si>
  <si>
    <t>Total -  sub-base</t>
  </si>
  <si>
    <t>BASE</t>
  </si>
  <si>
    <t>ESCAVAÇÃO E TRANSPORTE DE MATERIAL DE JAZIDA</t>
  </si>
  <si>
    <t>Espessura Total</t>
  </si>
  <si>
    <t>COTAÇÃO</t>
  </si>
  <si>
    <t>N/A</t>
  </si>
  <si>
    <t>(txkm)</t>
  </si>
  <si>
    <t>Total - Imprimação</t>
  </si>
  <si>
    <t>CBUQ</t>
  </si>
  <si>
    <t>Peso Específ.</t>
  </si>
  <si>
    <t>Peso Tonelada</t>
  </si>
  <si>
    <t>(ton/m3)</t>
  </si>
  <si>
    <t>(ton)</t>
  </si>
  <si>
    <t xml:space="preserve"> (tonxkm)</t>
  </si>
  <si>
    <t>Total - CBUQ</t>
  </si>
  <si>
    <t>Agregados para a Mistura (CBUQ)</t>
  </si>
  <si>
    <t>Total - Agregados</t>
  </si>
  <si>
    <t>Transporte de Agregados (tonxkm)</t>
  </si>
  <si>
    <t xml:space="preserve">Peso </t>
  </si>
  <si>
    <t>Areia</t>
  </si>
  <si>
    <t xml:space="preserve"> (ton/m²)</t>
  </si>
  <si>
    <t>Taxa - RR-2C</t>
  </si>
  <si>
    <t>RR-2C</t>
  </si>
  <si>
    <t xml:space="preserve">DMT         </t>
  </si>
  <si>
    <t xml:space="preserve">Pedrisco </t>
  </si>
  <si>
    <t xml:space="preserve">Brita 1 </t>
  </si>
  <si>
    <t xml:space="preserve">Areia </t>
  </si>
  <si>
    <t>0,3129 m³/t</t>
  </si>
  <si>
    <t>0,1341 m³/t</t>
  </si>
  <si>
    <t>0,161 m³/t</t>
  </si>
  <si>
    <t>CM-30</t>
  </si>
  <si>
    <t xml:space="preserve"> (ton)</t>
  </si>
  <si>
    <t>Taxa (CM-30)</t>
  </si>
  <si>
    <t>(ton/m²)</t>
  </si>
  <si>
    <t>Agregados (Pedrisco e Brita 1 )</t>
  </si>
  <si>
    <t xml:space="preserve">TRANSPORTE COM CAMINHÃO BASCULANTE DE 14 M³, EM VIA URBANA PAVIMENTADA, DMT ATÉ 30 KM (UNIDADE: M3XKM). AF_07/2020  (AREIA - DMT = 18KM) </t>
  </si>
  <si>
    <t>TRANSPORTE COM CAMINHÃO BASCULANTE DE 14 M³, EM VIA URBANA PAVIMENTADA, ADICIONAL PARA DMT EXCEDENTE A 30 KM (UNIDADE: M3XKM). AF_07/2020 (AGREGADOS - DMT = 400KM)</t>
  </si>
  <si>
    <t>TRANSPORTE COM CAMINHÃO BASCULANTE DE 14 M³, EM VIA URBANA PAVIMENTADA, DMT ATÉ 30 KM (UNIDADE: M3XKM). AF_07/2020 (AGREGADOS - DMT = 400KM)</t>
  </si>
  <si>
    <t>TRANSPORTE COM CAMINHÃO TANQUE DE TRANSPORTE DE MATERIAL ASFÁLTICO DE 30000 L, EM VIA URBANA PAVIMENTADA, DMT ATÉ 30KM (UNIDADE: TXKM). AF_07/2020 (RR-2C - DMT = 400KM)</t>
  </si>
  <si>
    <t>TRANSPORTE COM CAMINHÃO TANQUE DE TRANSPORTE DE MATERIAL ASFÁLTICO DE 30000 L, EM VIA URBANA PAVIMENTADA, ADICIONAL PARA DMT EXCEDENTE A 30 KM (UNIDADE: TXKM). AF_07/2020 (RR-2C - DMT = 400KM)</t>
  </si>
  <si>
    <t>TRANSPORTE COM CAMINHÃO TANQUE DE TRANSPORTE DE MATERIAL ASFÁLTICO DE 30000 L, EM VIA URBANA PAVIMENTADA, DMT ATÉ 30KM (UNIDADE: TXKM). AF_07/2020  (CM-30 - DMT = 400KM)</t>
  </si>
  <si>
    <t>TRANSPORTE COM CAMINHÃO TANQUE DE TRANSPORTE DE MATERIAL ASFÁLTICO DE 30000 L, EM VIA URBANA PAVIMENTADA, ADICIONAL PARA DMT EXCEDENTE A 30 KM (UNIDADE: TXKM). AF_07/2020 (CM-30 - DMT = 400KM)</t>
  </si>
  <si>
    <t>TRANSPORTE COM CAMINHÃO TANQUE DE TRANSPORTE DE MATERIAL ASFÁLTICO DE 30000 L, EM VIA URBANA PAVIMENTADA, DMT ATÉ 30KM (UNIDADE: TXKM). AF_07/2020 - (CAP 50/70 - DMT = 400KM)</t>
  </si>
  <si>
    <t>TRANSPORTE COM CAMINHÃO TANQUE DE TRANSPORTE DE MATERIAL ASFÁLTICO DE 30000 L, EM VIA URBANA PAVIMENTADA, ADICIONAL PARA DMT EXCEDENTE A 30 KM (UNIDADE: TXKM). AF_07/2020 - (CAP 50/70 - DMT = 400KM)</t>
  </si>
  <si>
    <t xml:space="preserve">Aquis. CAP 50/70 </t>
  </si>
  <si>
    <t>Transp. - RR-2C</t>
  </si>
  <si>
    <t>Transp. CM-30</t>
  </si>
  <si>
    <t>IMPRIMAÇÃO - CM-30</t>
  </si>
  <si>
    <t>ESPALHAMENTO DE MATERIAL COM TRATOR DE ESTEIRAS. AF_11/2019</t>
  </si>
  <si>
    <t>TRANSPORTE COM CAMINHÃO BASCULANTE DE 6 M³, EM VIA URBANA PAVIMENTADA, DMT ATÉ 30 KM (UNIDADE: M3XKM). AF_07/2020 (DMT = 5,00 KM)</t>
  </si>
  <si>
    <t>Total - Escavação Mecânica</t>
  </si>
  <si>
    <t>LASTRO DE AREIA (m³)</t>
  </si>
  <si>
    <t>Observação</t>
  </si>
  <si>
    <t>DRE-01</t>
  </si>
  <si>
    <t xml:space="preserve">TRANSPORTE COM CAMINHÃO BASCULANTE DE 10 M³, EM VIA URBANA PAVIMENTADA, DMT ATÉ 30 KM (UNIDADE: M3XKM). AF_07/2020 (DMT = 1,00 KM) </t>
  </si>
  <si>
    <t>DRE-02</t>
  </si>
  <si>
    <t>TUBO DE CONCRETO PARA GALERIA DE ÁGUAS PLUVIAIS (m)</t>
  </si>
  <si>
    <t>BOCA-DE-LOBO E CAIXA COLETORIA DE SARJETA</t>
  </si>
  <si>
    <t>POÇO DE VISITA E CAIXA DE PASSAGEM</t>
  </si>
  <si>
    <t>- Escavação de Material de 1ª Categoria</t>
  </si>
  <si>
    <t>- Lastro de Vala</t>
  </si>
  <si>
    <t xml:space="preserve">- Reaterro </t>
  </si>
  <si>
    <t>- Transporte de Material Escavado</t>
  </si>
  <si>
    <t xml:space="preserve">- Tubulação para galeria </t>
  </si>
  <si>
    <t xml:space="preserve">- Boca de lobo </t>
  </si>
  <si>
    <t>- Poço de Visita</t>
  </si>
  <si>
    <t>PLANILHA DE CÁLCULO - DRENAGEM</t>
  </si>
  <si>
    <t>PLANILHA DE CÁLCULO - TERRAPLENAGEM</t>
  </si>
  <si>
    <t>TER-01</t>
  </si>
  <si>
    <t>TRANSPORTE DE MATERIAL ESCAVADO (m³)</t>
  </si>
  <si>
    <t>- Escavação Subleito</t>
  </si>
  <si>
    <t>- Transp. de Material Escavado</t>
  </si>
  <si>
    <t>AQUISIÇÃO DE CASCALHO JÁ INCLUSO SERVIÇO DE FRETE</t>
  </si>
  <si>
    <t>SUB-BASE</t>
  </si>
  <si>
    <t>Vol. Emp.</t>
  </si>
  <si>
    <t>Orçamento considera cotação de mercado já incluso frete</t>
  </si>
  <si>
    <t>TER-02</t>
  </si>
  <si>
    <t>PLANILHA DE CÁLCULO - BASE E SUB-BASE</t>
  </si>
  <si>
    <t>- Volume Base e Sub-base</t>
  </si>
  <si>
    <t>- Transp. de Material de Jazida</t>
  </si>
  <si>
    <t>Trecho III - Recuperação Rua dos Cedros</t>
  </si>
  <si>
    <t>PLANILHA DE CÁLCULO - PAVIMENTAÇÃO</t>
  </si>
  <si>
    <t>PAV-01</t>
  </si>
  <si>
    <t>- Transporte de material asfático</t>
  </si>
  <si>
    <t>EMULSÃO ASFÁLTICA - RR-2C</t>
  </si>
  <si>
    <t>Total - Emulsão Asfáltica</t>
  </si>
  <si>
    <t>Transp.              CAP-50/70</t>
  </si>
  <si>
    <t>Teor                    CAP-50/70</t>
  </si>
  <si>
    <t>Transp.                   CAP-50/70</t>
  </si>
  <si>
    <t>- RR-2C</t>
  </si>
  <si>
    <t>-CM-30</t>
  </si>
  <si>
    <t>- CBUQ</t>
  </si>
  <si>
    <t>- Agregados</t>
  </si>
  <si>
    <t>RESUMO DO ORÇAMENTO</t>
  </si>
  <si>
    <t xml:space="preserve">EXECUÇÃO DE PASSEIOS E PLANTIO DE GRAMA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</si>
</sst>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R$&quot;\ * #,##0.00_-;\-&quot;R$&quot;\ * #,##0.00_-;_-&quot;R$&quot;\ * &quot;-&quot;??_-;_-@_-"/>
    <numFmt numFmtId="43" formatCode="_-* #,##0.00_-;\-* #,##0.00_-;_-* &quot;-&quot;??_-;_-@_-"/>
    <numFmt numFmtId="164" formatCode="0.000"/>
    <numFmt numFmtId="165" formatCode="_-&quot;R$&quot;\ * #,##0.000000_-;\-&quot;R$&quot;\ * #,##0.000000_-;_-&quot;R$&quot;\ * &quot;-&quot;??_-;_-@_-"/>
    <numFmt numFmtId="166" formatCode="&quot;Cr$&quot;#,##0_);\(&quot;Cr$&quot;#,##0\)"/>
    <numFmt numFmtId="167" formatCode="_(* #,##0.00_);_(* \(#,##0.00\);_(* &quot;-&quot;??_);_(@_)"/>
    <numFmt numFmtId="168" formatCode="_(* #,##0.000_);_(* \(#,##0.000\);_(* &quot;-&quot;??_);_(@_)"/>
    <numFmt numFmtId="169" formatCode="#,##0.000"/>
    <numFmt numFmtId="170" formatCode="_([$€-2]* #,##0.00_);_([$€-2]* \(#,##0.00\);_([$€-2]* &quot;-&quot;??_)"/>
    <numFmt numFmtId="171" formatCode="_ * #,##0.00_ ;_ * \-#,##0.00_ ;_ * \-??_ ;_ @_ "/>
    <numFmt numFmtId="172" formatCode="#,##0.00;[Red]#,##0.00"/>
    <numFmt numFmtId="173" formatCode="#,##0.0000"/>
  </numFmts>
  <fonts count="22" x14ac:knownFonts="1">
    <font>
      <sz val="11"/>
      <color theme="1"/>
      <name val="Calibri"/>
      <family val="2"/>
      <scheme val="minor"/>
    </font>
    <font>
      <sz val="11"/>
      <color theme="1"/>
      <name val="Calibri"/>
      <family val="2"/>
      <scheme val="minor"/>
    </font>
    <font>
      <sz val="10"/>
      <name val="MS Sans Serif"/>
      <family val="2"/>
    </font>
    <font>
      <sz val="9"/>
      <name val="Arial"/>
      <family val="2"/>
    </font>
    <font>
      <b/>
      <sz val="16"/>
      <name val="Calibri"/>
      <family val="2"/>
      <scheme val="minor"/>
    </font>
    <font>
      <b/>
      <sz val="11"/>
      <name val="Calibri"/>
      <family val="2"/>
      <scheme val="minor"/>
    </font>
    <font>
      <sz val="11"/>
      <name val="Calibri"/>
      <family val="2"/>
      <scheme val="minor"/>
    </font>
    <font>
      <sz val="11"/>
      <color rgb="FF00B050"/>
      <name val="Calibri"/>
      <family val="2"/>
      <scheme val="minor"/>
    </font>
    <font>
      <b/>
      <sz val="11"/>
      <name val="Calibri"/>
      <family val="2"/>
    </font>
    <font>
      <sz val="16"/>
      <name val="Calibri"/>
      <family val="2"/>
      <scheme val="minor"/>
    </font>
    <font>
      <b/>
      <sz val="11"/>
      <color theme="1"/>
      <name val="Calibri"/>
      <family val="2"/>
      <scheme val="minor"/>
    </font>
    <font>
      <sz val="10"/>
      <name val="Arial"/>
      <family val="2"/>
    </font>
    <font>
      <sz val="11"/>
      <color rgb="FF000000"/>
      <name val="Calibri"/>
      <family val="2"/>
    </font>
    <font>
      <sz val="11"/>
      <color rgb="FFFF0000"/>
      <name val="Calibri"/>
      <family val="2"/>
      <scheme val="minor"/>
    </font>
    <font>
      <sz val="10"/>
      <color theme="1"/>
      <name val="Arial"/>
      <family val="2"/>
    </font>
    <font>
      <vertAlign val="superscript"/>
      <sz val="11"/>
      <name val="Calibri"/>
      <family val="2"/>
      <scheme val="minor"/>
    </font>
    <font>
      <sz val="9"/>
      <name val="Arial"/>
      <family val="2"/>
      <charset val="1"/>
    </font>
    <font>
      <sz val="10"/>
      <name val="Calibri"/>
      <family val="2"/>
      <scheme val="minor"/>
    </font>
    <font>
      <b/>
      <sz val="10"/>
      <name val="Calibri"/>
      <family val="2"/>
      <scheme val="minor"/>
    </font>
    <font>
      <sz val="10"/>
      <color theme="1"/>
      <name val="Calibri"/>
      <family val="2"/>
      <scheme val="minor"/>
    </font>
    <font>
      <b/>
      <sz val="11"/>
      <color rgb="FFFF0000"/>
      <name val="Calibri"/>
      <family val="2"/>
      <scheme val="minor"/>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4EEF8"/>
        <bgColor indexed="64"/>
      </patternFill>
    </fill>
    <fill>
      <patternFill patternType="solid">
        <fgColor indexed="9"/>
      </patternFill>
    </fill>
  </fills>
  <borders count="1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s>
  <cellStyleXfs count="28">
    <xf numFmtId="0" fontId="0" fillId="0" borderId="0"/>
    <xf numFmtId="44" fontId="1" fillId="0" borderId="0" applyFont="0" applyFill="0" applyBorder="0" applyAlignment="0" applyProtection="0"/>
    <xf numFmtId="0" fontId="2" fillId="0" borderId="0"/>
    <xf numFmtId="0" fontId="3" fillId="0" borderId="0"/>
    <xf numFmtId="40" fontId="2" fillId="0" borderId="0" applyFont="0" applyFill="0" applyBorder="0" applyAlignment="0" applyProtection="0"/>
    <xf numFmtId="49" fontId="2" fillId="0" borderId="0"/>
    <xf numFmtId="0" fontId="3" fillId="0" borderId="0"/>
    <xf numFmtId="0" fontId="3" fillId="0" borderId="0"/>
    <xf numFmtId="0" fontId="11" fillId="0" borderId="0"/>
    <xf numFmtId="0" fontId="11" fillId="0" borderId="0"/>
    <xf numFmtId="0" fontId="1" fillId="0" borderId="0"/>
    <xf numFmtId="0" fontId="12" fillId="0" borderId="0"/>
    <xf numFmtId="0" fontId="12" fillId="0" borderId="0"/>
    <xf numFmtId="0" fontId="12" fillId="0" borderId="0"/>
    <xf numFmtId="9" fontId="1" fillId="0" borderId="0" applyFont="0" applyFill="0" applyBorder="0" applyAlignment="0" applyProtection="0"/>
    <xf numFmtId="9" fontId="2" fillId="0" borderId="0" applyFont="0" applyFill="0" applyBorder="0" applyAlignment="0" applyProtection="0"/>
    <xf numFmtId="167" fontId="3" fillId="0" borderId="0" applyFont="0" applyFill="0" applyBorder="0" applyAlignment="0" applyProtection="0"/>
    <xf numFmtId="0" fontId="3" fillId="0" borderId="0"/>
    <xf numFmtId="170" fontId="11" fillId="0" borderId="0" applyFont="0" applyFill="0" applyBorder="0" applyAlignment="0" applyProtection="0"/>
    <xf numFmtId="167" fontId="3" fillId="0" borderId="0" applyFont="0" applyFill="0" applyBorder="0" applyAlignment="0" applyProtection="0"/>
    <xf numFmtId="171" fontId="16" fillId="0" borderId="0" applyBorder="0" applyProtection="0"/>
    <xf numFmtId="0" fontId="12" fillId="0" borderId="0"/>
    <xf numFmtId="0" fontId="3" fillId="0" borderId="0"/>
    <xf numFmtId="9" fontId="3" fillId="0" borderId="0" applyFont="0" applyFill="0" applyBorder="0" applyAlignment="0" applyProtection="0"/>
    <xf numFmtId="167" fontId="3" fillId="0" borderId="0" applyFont="0" applyFill="0" applyBorder="0" applyAlignment="0" applyProtection="0"/>
    <xf numFmtId="169" fontId="11" fillId="0" borderId="0" applyFont="0" applyFill="0" applyBorder="0" applyAlignment="0" applyProtection="0"/>
    <xf numFmtId="0" fontId="3" fillId="0" borderId="0"/>
    <xf numFmtId="0" fontId="11" fillId="0" borderId="0"/>
  </cellStyleXfs>
  <cellXfs count="1129">
    <xf numFmtId="0" fontId="0" fillId="0" borderId="0" xfId="0"/>
    <xf numFmtId="0" fontId="6" fillId="0" borderId="0" xfId="2" quotePrefix="1" applyFont="1" applyBorder="1" applyAlignment="1">
      <alignment horizontal="center" vertical="center"/>
    </xf>
    <xf numFmtId="0" fontId="6" fillId="0" borderId="0" xfId="2" applyFont="1" applyBorder="1" applyAlignment="1">
      <alignment vertical="center"/>
    </xf>
    <xf numFmtId="10" fontId="6" fillId="3" borderId="0" xfId="2" applyNumberFormat="1" applyFont="1" applyFill="1" applyBorder="1" applyAlignment="1">
      <alignment horizontal="center" vertical="center"/>
    </xf>
    <xf numFmtId="0" fontId="6" fillId="0" borderId="0" xfId="2" applyFont="1" applyBorder="1" applyAlignment="1">
      <alignment horizontal="center" vertical="center"/>
    </xf>
    <xf numFmtId="0" fontId="6" fillId="0" borderId="0" xfId="3" applyFont="1" applyAlignment="1" applyProtection="1">
      <alignment horizontal="center" vertical="center"/>
    </xf>
    <xf numFmtId="0" fontId="7" fillId="0" borderId="0" xfId="2" applyFont="1" applyBorder="1" applyAlignment="1">
      <alignment vertical="center"/>
    </xf>
    <xf numFmtId="40" fontId="6" fillId="0" borderId="0" xfId="2" applyNumberFormat="1" applyFont="1" applyBorder="1" applyAlignment="1">
      <alignment vertical="center"/>
    </xf>
    <xf numFmtId="0" fontId="7" fillId="4" borderId="0" xfId="2" applyFont="1" applyFill="1" applyBorder="1" applyAlignment="1">
      <alignment vertical="center"/>
    </xf>
    <xf numFmtId="0" fontId="6" fillId="0" borderId="0" xfId="2" applyFont="1" applyAlignment="1">
      <alignment horizontal="center" vertical="center"/>
    </xf>
    <xf numFmtId="0" fontId="6" fillId="0" borderId="0" xfId="2" applyFont="1" applyAlignment="1">
      <alignment vertical="center"/>
    </xf>
    <xf numFmtId="43" fontId="6" fillId="0" borderId="0" xfId="2" applyNumberFormat="1" applyFont="1" applyAlignment="1">
      <alignment horizontal="center" vertical="center"/>
    </xf>
    <xf numFmtId="0" fontId="6" fillId="0" borderId="0" xfId="0" applyFont="1" applyBorder="1" applyAlignment="1"/>
    <xf numFmtId="0" fontId="5" fillId="5" borderId="6" xfId="2" applyFont="1" applyFill="1" applyBorder="1" applyAlignment="1">
      <alignment horizontal="center" vertical="center"/>
    </xf>
    <xf numFmtId="0" fontId="5" fillId="6" borderId="14" xfId="2" applyFont="1" applyFill="1" applyBorder="1" applyAlignment="1">
      <alignment horizontal="center" vertical="center"/>
    </xf>
    <xf numFmtId="0" fontId="5" fillId="6" borderId="18" xfId="2" applyFont="1" applyFill="1" applyBorder="1" applyAlignment="1">
      <alignment horizontal="center" vertical="center"/>
    </xf>
    <xf numFmtId="0" fontId="5" fillId="6" borderId="15" xfId="2" applyFont="1" applyFill="1" applyBorder="1" applyAlignment="1">
      <alignment horizontal="center" vertical="center"/>
    </xf>
    <xf numFmtId="0" fontId="5" fillId="6" borderId="16" xfId="2" applyFont="1" applyFill="1" applyBorder="1" applyAlignment="1">
      <alignment horizontal="center" vertical="center"/>
    </xf>
    <xf numFmtId="0" fontId="5" fillId="6" borderId="17" xfId="2" applyFont="1" applyFill="1" applyBorder="1" applyAlignment="1">
      <alignment horizontal="center" vertical="center"/>
    </xf>
    <xf numFmtId="44" fontId="5" fillId="6" borderId="19" xfId="1" applyFont="1" applyFill="1" applyBorder="1" applyAlignment="1">
      <alignment horizontal="right" vertical="center"/>
    </xf>
    <xf numFmtId="38" fontId="6" fillId="6" borderId="20" xfId="2" applyNumberFormat="1" applyFont="1" applyFill="1" applyBorder="1" applyAlignment="1">
      <alignment horizontal="center" vertical="center"/>
    </xf>
    <xf numFmtId="38" fontId="6" fillId="6" borderId="25" xfId="2" applyNumberFormat="1" applyFont="1" applyFill="1" applyBorder="1" applyAlignment="1">
      <alignment horizontal="center" vertical="center"/>
    </xf>
    <xf numFmtId="38" fontId="5" fillId="6" borderId="21" xfId="2" applyNumberFormat="1" applyFont="1" applyFill="1" applyBorder="1" applyAlignment="1">
      <alignment horizontal="center" vertical="center"/>
    </xf>
    <xf numFmtId="40" fontId="6" fillId="6" borderId="23" xfId="2" applyNumberFormat="1" applyFont="1" applyFill="1" applyBorder="1" applyAlignment="1">
      <alignment horizontal="center" vertical="center"/>
    </xf>
    <xf numFmtId="40" fontId="6" fillId="6" borderId="24" xfId="4" applyFont="1" applyFill="1" applyBorder="1" applyAlignment="1">
      <alignment horizontal="right" vertical="center"/>
    </xf>
    <xf numFmtId="44" fontId="5" fillId="6" borderId="22" xfId="1" applyFont="1" applyFill="1" applyBorder="1" applyAlignment="1">
      <alignment horizontal="right" vertical="center"/>
    </xf>
    <xf numFmtId="4" fontId="5" fillId="6" borderId="17" xfId="2" applyNumberFormat="1" applyFont="1" applyFill="1" applyBorder="1" applyAlignment="1">
      <alignment horizontal="center" vertical="center"/>
    </xf>
    <xf numFmtId="4" fontId="6" fillId="6" borderId="17" xfId="4" applyNumberFormat="1" applyFont="1" applyFill="1" applyBorder="1" applyAlignment="1">
      <alignment horizontal="right" vertical="center"/>
    </xf>
    <xf numFmtId="4" fontId="6" fillId="6" borderId="18" xfId="2" applyNumberFormat="1" applyFont="1" applyFill="1" applyBorder="1" applyAlignment="1">
      <alignment horizontal="right" vertical="center"/>
    </xf>
    <xf numFmtId="44" fontId="6" fillId="6" borderId="24" xfId="1" applyFont="1" applyFill="1" applyBorder="1" applyAlignment="1">
      <alignment horizontal="right" vertical="center"/>
    </xf>
    <xf numFmtId="44" fontId="6" fillId="6" borderId="25" xfId="1" applyFont="1" applyFill="1" applyBorder="1" applyAlignment="1">
      <alignment horizontal="right" vertical="center"/>
    </xf>
    <xf numFmtId="0" fontId="9" fillId="0" borderId="0" xfId="2" applyFont="1" applyBorder="1" applyAlignment="1">
      <alignment vertical="center"/>
    </xf>
    <xf numFmtId="40" fontId="6" fillId="0" borderId="55" xfId="4" applyFont="1" applyFill="1" applyBorder="1" applyAlignment="1">
      <alignment horizontal="right" vertical="center"/>
    </xf>
    <xf numFmtId="44" fontId="6" fillId="0" borderId="55" xfId="1" applyFont="1" applyFill="1" applyBorder="1" applyAlignment="1">
      <alignment horizontal="right" vertical="center"/>
    </xf>
    <xf numFmtId="44" fontId="6" fillId="0" borderId="56" xfId="1" applyFont="1" applyFill="1" applyBorder="1" applyAlignment="1">
      <alignment horizontal="right" vertical="center"/>
    </xf>
    <xf numFmtId="40" fontId="6" fillId="0" borderId="57" xfId="4" applyFont="1" applyFill="1" applyBorder="1" applyAlignment="1">
      <alignment horizontal="right" vertical="center"/>
    </xf>
    <xf numFmtId="44" fontId="6" fillId="0" borderId="57" xfId="1" applyFont="1" applyFill="1" applyBorder="1" applyAlignment="1">
      <alignment horizontal="right" vertical="center"/>
    </xf>
    <xf numFmtId="44" fontId="6" fillId="0" borderId="58" xfId="1" applyFont="1" applyFill="1" applyBorder="1" applyAlignment="1">
      <alignment horizontal="right" vertical="center"/>
    </xf>
    <xf numFmtId="44" fontId="6" fillId="0" borderId="62" xfId="1" applyFont="1" applyFill="1" applyBorder="1" applyAlignment="1">
      <alignment horizontal="right" vertical="center"/>
    </xf>
    <xf numFmtId="40" fontId="6" fillId="0" borderId="55" xfId="2" applyNumberFormat="1" applyFont="1" applyFill="1" applyBorder="1" applyAlignment="1">
      <alignment horizontal="center" vertical="center"/>
    </xf>
    <xf numFmtId="49" fontId="6" fillId="0" borderId="35" xfId="5" applyFont="1" applyFill="1" applyBorder="1" applyAlignment="1">
      <alignment horizontal="center" vertical="center"/>
    </xf>
    <xf numFmtId="38" fontId="6" fillId="0" borderId="55" xfId="2" applyNumberFormat="1" applyFont="1" applyFill="1" applyBorder="1" applyAlignment="1">
      <alignment horizontal="center" vertical="center"/>
    </xf>
    <xf numFmtId="49" fontId="6" fillId="0" borderId="45" xfId="5" applyFont="1" applyFill="1" applyBorder="1" applyAlignment="1">
      <alignment horizontal="center" vertical="center"/>
    </xf>
    <xf numFmtId="0" fontId="6" fillId="0" borderId="44" xfId="5" applyNumberFormat="1" applyFont="1" applyFill="1" applyBorder="1" applyAlignment="1">
      <alignment horizontal="center" vertical="center"/>
    </xf>
    <xf numFmtId="38" fontId="6" fillId="0" borderId="57" xfId="2" applyNumberFormat="1" applyFont="1" applyFill="1" applyBorder="1" applyAlignment="1">
      <alignment horizontal="center" vertical="center"/>
    </xf>
    <xf numFmtId="40" fontId="6" fillId="0" borderId="57" xfId="2" applyNumberFormat="1" applyFont="1" applyFill="1" applyBorder="1" applyAlignment="1">
      <alignment horizontal="center" vertical="center"/>
    </xf>
    <xf numFmtId="1" fontId="6" fillId="0" borderId="63" xfId="0" applyNumberFormat="1" applyFont="1" applyFill="1" applyBorder="1" applyAlignment="1">
      <alignment horizontal="center" vertical="center"/>
    </xf>
    <xf numFmtId="40" fontId="6" fillId="0" borderId="64" xfId="2" applyNumberFormat="1" applyFont="1" applyFill="1" applyBorder="1" applyAlignment="1">
      <alignment horizontal="center" vertical="center"/>
    </xf>
    <xf numFmtId="40" fontId="6" fillId="0" borderId="64" xfId="4" applyFont="1" applyFill="1" applyBorder="1" applyAlignment="1">
      <alignment horizontal="right" vertical="center"/>
    </xf>
    <xf numFmtId="44" fontId="6" fillId="0" borderId="64" xfId="1" applyFont="1" applyFill="1" applyBorder="1" applyAlignment="1">
      <alignment horizontal="right" vertical="center"/>
    </xf>
    <xf numFmtId="0" fontId="6" fillId="0" borderId="35" xfId="2" applyFont="1" applyFill="1" applyBorder="1" applyAlignment="1">
      <alignment horizontal="center" vertical="center"/>
    </xf>
    <xf numFmtId="0" fontId="6" fillId="0" borderId="55" xfId="2" applyFont="1" applyFill="1" applyBorder="1" applyAlignment="1">
      <alignment horizontal="center" vertical="center"/>
    </xf>
    <xf numFmtId="0" fontId="5" fillId="0" borderId="0" xfId="2" applyFont="1" applyFill="1" applyBorder="1" applyAlignment="1">
      <alignment vertical="center"/>
    </xf>
    <xf numFmtId="0" fontId="5" fillId="0" borderId="0" xfId="2" applyFont="1" applyFill="1" applyBorder="1" applyAlignment="1">
      <alignment horizontal="left" vertical="center"/>
    </xf>
    <xf numFmtId="44" fontId="5" fillId="6" borderId="28" xfId="1" applyFont="1" applyFill="1" applyBorder="1" applyAlignment="1">
      <alignment horizontal="center" vertical="center"/>
    </xf>
    <xf numFmtId="44" fontId="5" fillId="6" borderId="27" xfId="1" applyFont="1" applyFill="1" applyBorder="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3" xfId="2" applyFont="1" applyFill="1" applyBorder="1" applyAlignment="1">
      <alignment vertical="center"/>
    </xf>
    <xf numFmtId="0" fontId="5" fillId="0" borderId="4" xfId="2" applyFont="1" applyFill="1" applyBorder="1" applyAlignment="1">
      <alignment vertical="center"/>
    </xf>
    <xf numFmtId="0" fontId="6" fillId="0" borderId="0" xfId="2" applyFont="1" applyFill="1" applyBorder="1" applyAlignment="1">
      <alignment horizontal="right" vertical="center"/>
    </xf>
    <xf numFmtId="0" fontId="5" fillId="0" borderId="5" xfId="2" applyFont="1" applyFill="1" applyBorder="1" applyAlignment="1">
      <alignment vertical="center"/>
    </xf>
    <xf numFmtId="0" fontId="6" fillId="0" borderId="0" xfId="2" applyFont="1" applyFill="1" applyBorder="1" applyAlignment="1">
      <alignment vertical="center"/>
    </xf>
    <xf numFmtId="0" fontId="8" fillId="0" borderId="0" xfId="2" applyFont="1" applyFill="1" applyBorder="1" applyAlignment="1">
      <alignment vertical="center"/>
    </xf>
    <xf numFmtId="0" fontId="6" fillId="0" borderId="0" xfId="2" applyFont="1" applyFill="1" applyBorder="1" applyAlignment="1">
      <alignment horizontal="center" vertical="center"/>
    </xf>
    <xf numFmtId="2" fontId="5" fillId="0" borderId="0" xfId="2" applyNumberFormat="1" applyFont="1" applyFill="1" applyBorder="1" applyAlignment="1">
      <alignment horizontal="left" vertical="center"/>
    </xf>
    <xf numFmtId="0" fontId="6" fillId="0" borderId="45" xfId="2" applyFont="1" applyFill="1" applyBorder="1" applyAlignment="1">
      <alignment horizontal="center" vertical="center"/>
    </xf>
    <xf numFmtId="0" fontId="6" fillId="0" borderId="57" xfId="2" applyFont="1" applyFill="1" applyBorder="1" applyAlignment="1">
      <alignment horizontal="center" vertical="center"/>
    </xf>
    <xf numFmtId="0" fontId="0" fillId="0" borderId="1" xfId="0" applyFont="1" applyFill="1" applyBorder="1"/>
    <xf numFmtId="0" fontId="0" fillId="0" borderId="2" xfId="0" applyFont="1" applyFill="1" applyBorder="1"/>
    <xf numFmtId="0" fontId="0" fillId="0" borderId="3" xfId="0" applyFont="1" applyFill="1" applyBorder="1"/>
    <xf numFmtId="0" fontId="5" fillId="0" borderId="4" xfId="8" applyFont="1" applyFill="1" applyBorder="1" applyAlignment="1">
      <alignment vertical="center"/>
    </xf>
    <xf numFmtId="0" fontId="0" fillId="0" borderId="0" xfId="0" applyFont="1" applyFill="1" applyBorder="1"/>
    <xf numFmtId="0" fontId="5" fillId="0" borderId="0" xfId="8" applyFont="1" applyFill="1" applyBorder="1" applyAlignment="1">
      <alignment vertical="center"/>
    </xf>
    <xf numFmtId="0" fontId="5" fillId="0" borderId="5" xfId="8" applyFont="1" applyFill="1" applyBorder="1" applyAlignment="1">
      <alignment vertical="center"/>
    </xf>
    <xf numFmtId="0" fontId="5" fillId="0" borderId="4" xfId="8" applyFont="1" applyFill="1" applyBorder="1" applyAlignment="1">
      <alignment vertical="center" wrapText="1"/>
    </xf>
    <xf numFmtId="0" fontId="5" fillId="0" borderId="0" xfId="8" applyFont="1" applyFill="1" applyBorder="1" applyAlignment="1">
      <alignment vertical="center" wrapText="1"/>
    </xf>
    <xf numFmtId="0" fontId="5" fillId="0" borderId="5" xfId="8" applyFont="1" applyFill="1" applyBorder="1" applyAlignment="1">
      <alignment vertical="center" wrapText="1"/>
    </xf>
    <xf numFmtId="0" fontId="0" fillId="0" borderId="4" xfId="0" applyFont="1" applyFill="1" applyBorder="1"/>
    <xf numFmtId="0" fontId="6" fillId="0" borderId="4" xfId="9" applyFont="1" applyFill="1" applyBorder="1" applyAlignment="1">
      <alignment horizontal="right" vertical="center"/>
    </xf>
    <xf numFmtId="4" fontId="5" fillId="0" borderId="0" xfId="9" applyNumberFormat="1" applyFont="1" applyFill="1" applyBorder="1" applyAlignment="1">
      <alignment horizontal="left" vertical="center"/>
    </xf>
    <xf numFmtId="0" fontId="6" fillId="0" borderId="0" xfId="8" applyFont="1" applyFill="1" applyBorder="1" applyAlignment="1">
      <alignment horizontal="right" vertical="center" wrapText="1"/>
    </xf>
    <xf numFmtId="14" fontId="5" fillId="0" borderId="0" xfId="8" applyNumberFormat="1" applyFont="1" applyFill="1" applyBorder="1" applyAlignment="1">
      <alignment horizontal="left" vertical="center" wrapText="1"/>
    </xf>
    <xf numFmtId="0" fontId="6" fillId="0" borderId="4" xfId="9" applyFont="1" applyFill="1" applyBorder="1" applyAlignment="1">
      <alignment horizontal="left" vertical="center"/>
    </xf>
    <xf numFmtId="4" fontId="6" fillId="0" borderId="0" xfId="9" applyNumberFormat="1" applyFont="1" applyFill="1" applyBorder="1" applyAlignment="1">
      <alignment horizontal="left" vertical="center"/>
    </xf>
    <xf numFmtId="10" fontId="5" fillId="0" borderId="0" xfId="9" applyNumberFormat="1" applyFont="1" applyFill="1" applyBorder="1" applyAlignment="1">
      <alignment horizontal="left" vertical="center"/>
    </xf>
    <xf numFmtId="0" fontId="6" fillId="0" borderId="0" xfId="8" applyFont="1" applyFill="1" applyBorder="1" applyAlignment="1">
      <alignment horizontal="right" vertical="center"/>
    </xf>
    <xf numFmtId="0" fontId="6" fillId="0" borderId="0" xfId="8" applyFont="1" applyFill="1" applyBorder="1" applyAlignment="1">
      <alignment horizontal="center" vertical="center"/>
    </xf>
    <xf numFmtId="0" fontId="6" fillId="0" borderId="0" xfId="9" applyFont="1" applyFill="1" applyBorder="1" applyAlignment="1">
      <alignment horizontal="right" vertical="center"/>
    </xf>
    <xf numFmtId="0" fontId="5" fillId="0" borderId="4" xfId="8" applyFont="1" applyFill="1" applyBorder="1" applyAlignment="1">
      <alignment horizontal="center" vertical="center"/>
    </xf>
    <xf numFmtId="0" fontId="5" fillId="0" borderId="4" xfId="8" applyFont="1" applyFill="1" applyBorder="1" applyAlignment="1">
      <alignment horizontal="center" vertical="center" wrapText="1"/>
    </xf>
    <xf numFmtId="0" fontId="0" fillId="0" borderId="4" xfId="0" applyFont="1" applyFill="1" applyBorder="1" applyAlignment="1">
      <alignment horizontal="center"/>
    </xf>
    <xf numFmtId="0" fontId="6" fillId="0" borderId="4" xfId="9" applyFont="1" applyFill="1" applyBorder="1" applyAlignment="1">
      <alignment horizontal="center" vertical="center"/>
    </xf>
    <xf numFmtId="0" fontId="10" fillId="0" borderId="0" xfId="0" applyFont="1"/>
    <xf numFmtId="0" fontId="0" fillId="0" borderId="5" xfId="0" applyFont="1" applyFill="1" applyBorder="1"/>
    <xf numFmtId="0" fontId="0" fillId="0" borderId="52" xfId="0" applyFont="1" applyFill="1" applyBorder="1" applyAlignment="1">
      <alignment horizontal="center"/>
    </xf>
    <xf numFmtId="0" fontId="0" fillId="0" borderId="53" xfId="0" applyFont="1" applyFill="1" applyBorder="1"/>
    <xf numFmtId="0" fontId="0" fillId="0" borderId="6" xfId="0" applyFont="1" applyFill="1" applyBorder="1"/>
    <xf numFmtId="0" fontId="0" fillId="0" borderId="1" xfId="0" applyFont="1" applyFill="1" applyBorder="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4" xfId="0" applyFont="1" applyFill="1" applyBorder="1" applyAlignment="1">
      <alignment horizontal="center" vertical="center"/>
    </xf>
    <xf numFmtId="0" fontId="0" fillId="0" borderId="5" xfId="0" applyFont="1" applyFill="1" applyBorder="1" applyAlignment="1">
      <alignment vertical="center"/>
    </xf>
    <xf numFmtId="0" fontId="0" fillId="7" borderId="0" xfId="0" applyFont="1" applyFill="1"/>
    <xf numFmtId="0" fontId="6" fillId="0" borderId="38" xfId="2" applyFont="1" applyFill="1" applyBorder="1" applyAlignment="1">
      <alignment horizontal="left" vertical="center" wrapText="1"/>
    </xf>
    <xf numFmtId="40" fontId="5" fillId="6" borderId="25" xfId="2" applyNumberFormat="1" applyFont="1" applyFill="1" applyBorder="1" applyAlignment="1">
      <alignment horizontal="left" vertical="center" wrapText="1"/>
    </xf>
    <xf numFmtId="0" fontId="6" fillId="0" borderId="2" xfId="2" applyFont="1" applyBorder="1" applyAlignment="1">
      <alignment horizontal="center" vertical="center"/>
    </xf>
    <xf numFmtId="0" fontId="6" fillId="0" borderId="2" xfId="2" applyFont="1" applyBorder="1" applyAlignment="1">
      <alignment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52" xfId="2" applyFont="1" applyBorder="1" applyAlignment="1">
      <alignment horizontal="center" vertical="center"/>
    </xf>
    <xf numFmtId="0" fontId="6" fillId="0" borderId="53" xfId="2" applyFont="1" applyBorder="1" applyAlignment="1">
      <alignment horizontal="center" vertical="center"/>
    </xf>
    <xf numFmtId="0" fontId="6" fillId="0" borderId="53" xfId="2" applyFont="1" applyBorder="1" applyAlignment="1">
      <alignment vertical="center"/>
    </xf>
    <xf numFmtId="0" fontId="6" fillId="0" borderId="6" xfId="2" applyFont="1" applyBorder="1" applyAlignment="1">
      <alignment horizontal="center" vertical="center"/>
    </xf>
    <xf numFmtId="0" fontId="6" fillId="0" borderId="45" xfId="2" applyFont="1" applyBorder="1" applyAlignment="1">
      <alignment horizontal="center" vertical="center"/>
    </xf>
    <xf numFmtId="0" fontId="6" fillId="0" borderId="57" xfId="2" applyFont="1" applyBorder="1" applyAlignment="1">
      <alignment horizontal="center" vertical="center"/>
    </xf>
    <xf numFmtId="0" fontId="6" fillId="0" borderId="57" xfId="2" applyFont="1" applyBorder="1" applyAlignment="1">
      <alignment vertical="center"/>
    </xf>
    <xf numFmtId="0" fontId="6" fillId="0" borderId="40" xfId="2" applyFont="1" applyBorder="1" applyAlignment="1">
      <alignment horizontal="center" vertical="center"/>
    </xf>
    <xf numFmtId="164" fontId="6" fillId="0" borderId="57" xfId="2" applyNumberFormat="1" applyFont="1" applyBorder="1" applyAlignment="1">
      <alignment horizontal="center" vertical="center"/>
    </xf>
    <xf numFmtId="0" fontId="6" fillId="5" borderId="0" xfId="2" applyFont="1" applyFill="1" applyAlignment="1">
      <alignment vertical="center"/>
    </xf>
    <xf numFmtId="4" fontId="6" fillId="5" borderId="0" xfId="2" applyNumberFormat="1" applyFont="1" applyFill="1" applyAlignment="1">
      <alignment vertical="center"/>
    </xf>
    <xf numFmtId="0" fontId="6" fillId="0" borderId="88" xfId="2" applyFont="1" applyBorder="1" applyAlignment="1">
      <alignment horizontal="center" vertical="center"/>
    </xf>
    <xf numFmtId="0" fontId="6" fillId="0" borderId="89" xfId="2" applyFont="1" applyBorder="1" applyAlignment="1">
      <alignment horizontal="center" vertical="center"/>
    </xf>
    <xf numFmtId="0" fontId="6" fillId="0" borderId="89" xfId="2" applyFont="1" applyBorder="1" applyAlignment="1">
      <alignment vertical="center"/>
    </xf>
    <xf numFmtId="164" fontId="6" fillId="0" borderId="89" xfId="2" applyNumberFormat="1" applyFont="1" applyBorder="1" applyAlignment="1">
      <alignment horizontal="center" vertical="center"/>
    </xf>
    <xf numFmtId="0" fontId="5" fillId="5" borderId="0" xfId="2" applyFont="1" applyFill="1" applyAlignment="1">
      <alignment vertical="center"/>
    </xf>
    <xf numFmtId="0" fontId="5" fillId="5" borderId="91" xfId="2" applyFont="1" applyFill="1" applyBorder="1" applyAlignment="1">
      <alignment horizontal="center" vertical="center"/>
    </xf>
    <xf numFmtId="0" fontId="6" fillId="0" borderId="45" xfId="12" applyFont="1" applyFill="1" applyBorder="1" applyAlignment="1">
      <alignment horizontal="center" vertical="center"/>
    </xf>
    <xf numFmtId="0" fontId="6" fillId="0" borderId="57" xfId="12" applyFont="1" applyFill="1" applyBorder="1" applyAlignment="1">
      <alignment horizontal="center" vertical="center" wrapText="1"/>
    </xf>
    <xf numFmtId="0" fontId="6" fillId="0" borderId="57" xfId="12" applyFont="1" applyFill="1" applyBorder="1" applyAlignment="1">
      <alignment horizontal="center" vertical="center"/>
    </xf>
    <xf numFmtId="0" fontId="6" fillId="0" borderId="57" xfId="2" applyFont="1" applyFill="1" applyBorder="1" applyAlignment="1">
      <alignment vertical="center"/>
    </xf>
    <xf numFmtId="4" fontId="6" fillId="0" borderId="57" xfId="12" applyNumberFormat="1" applyFont="1" applyFill="1" applyBorder="1" applyAlignment="1">
      <alignment horizontal="center" vertical="center"/>
    </xf>
    <xf numFmtId="164" fontId="6" fillId="0" borderId="57" xfId="12" applyNumberFormat="1" applyFont="1" applyFill="1" applyBorder="1" applyAlignment="1">
      <alignment horizontal="center" vertical="center" wrapText="1"/>
    </xf>
    <xf numFmtId="0" fontId="5" fillId="5" borderId="69" xfId="2" applyFont="1" applyFill="1" applyBorder="1" applyAlignment="1">
      <alignment horizontal="center" vertical="center"/>
    </xf>
    <xf numFmtId="0" fontId="5" fillId="5" borderId="70" xfId="2" applyFont="1" applyFill="1" applyBorder="1" applyAlignment="1">
      <alignment horizontal="center" vertical="center"/>
    </xf>
    <xf numFmtId="0" fontId="5" fillId="5" borderId="70" xfId="2" applyFont="1" applyFill="1" applyBorder="1" applyAlignment="1">
      <alignment vertical="center"/>
    </xf>
    <xf numFmtId="0" fontId="5" fillId="0" borderId="0" xfId="2" applyFont="1" applyBorder="1" applyAlignment="1">
      <alignment horizontal="left" vertical="center"/>
    </xf>
    <xf numFmtId="44" fontId="6" fillId="0" borderId="77" xfId="1" applyFont="1" applyBorder="1" applyAlignment="1">
      <alignment horizontal="center" vertical="center"/>
    </xf>
    <xf numFmtId="164" fontId="5" fillId="5" borderId="70" xfId="2" applyNumberFormat="1" applyFont="1" applyFill="1" applyBorder="1" applyAlignment="1">
      <alignment horizontal="center" vertical="center"/>
    </xf>
    <xf numFmtId="44" fontId="5" fillId="5" borderId="70" xfId="1" applyFont="1" applyFill="1" applyBorder="1" applyAlignment="1">
      <alignment vertical="center"/>
    </xf>
    <xf numFmtId="44" fontId="5" fillId="5" borderId="71" xfId="1" applyFont="1" applyFill="1" applyBorder="1" applyAlignment="1">
      <alignment horizontal="center" vertical="center"/>
    </xf>
    <xf numFmtId="0" fontId="6" fillId="0" borderId="1" xfId="2" applyFont="1" applyBorder="1" applyAlignment="1">
      <alignment horizontal="right" vertical="center"/>
    </xf>
    <xf numFmtId="0" fontId="6" fillId="0" borderId="0" xfId="0" quotePrefix="1" applyFont="1" applyBorder="1" applyAlignment="1">
      <alignment vertical="center" wrapText="1"/>
    </xf>
    <xf numFmtId="0" fontId="6" fillId="0" borderId="89" xfId="2" applyFont="1" applyFill="1" applyBorder="1" applyAlignment="1">
      <alignment vertical="center"/>
    </xf>
    <xf numFmtId="0" fontId="6" fillId="0" borderId="57" xfId="13" applyFont="1" applyFill="1" applyBorder="1" applyAlignment="1">
      <alignment horizontal="center" vertical="center" wrapText="1"/>
    </xf>
    <xf numFmtId="0" fontId="6" fillId="0" borderId="57" xfId="13" applyFont="1" applyFill="1" applyBorder="1" applyAlignment="1">
      <alignment horizontal="center" vertical="center"/>
    </xf>
    <xf numFmtId="4" fontId="6" fillId="0" borderId="57" xfId="13" applyNumberFormat="1" applyFont="1" applyFill="1" applyBorder="1" applyAlignment="1">
      <alignment horizontal="center" vertical="center"/>
    </xf>
    <xf numFmtId="164" fontId="6" fillId="0" borderId="57" xfId="13" applyNumberFormat="1" applyFont="1" applyFill="1" applyBorder="1" applyAlignment="1">
      <alignment horizontal="center" vertical="center" wrapText="1"/>
    </xf>
    <xf numFmtId="0" fontId="6" fillId="0" borderId="89" xfId="13" applyFont="1" applyFill="1" applyBorder="1" applyAlignment="1">
      <alignment horizontal="center" vertical="center" wrapText="1"/>
    </xf>
    <xf numFmtId="0" fontId="6" fillId="0" borderId="89" xfId="13" applyFont="1" applyFill="1" applyBorder="1" applyAlignment="1">
      <alignment horizontal="center" vertical="center"/>
    </xf>
    <xf numFmtId="4" fontId="6" fillId="0" borderId="89" xfId="13" applyNumberFormat="1" applyFont="1" applyFill="1" applyBorder="1" applyAlignment="1">
      <alignment horizontal="center" vertical="center"/>
    </xf>
    <xf numFmtId="164" fontId="6" fillId="0" borderId="89" xfId="13" applyNumberFormat="1" applyFont="1" applyFill="1" applyBorder="1" applyAlignment="1">
      <alignment horizontal="center" vertical="center" wrapText="1"/>
    </xf>
    <xf numFmtId="0" fontId="6" fillId="0" borderId="0" xfId="2" applyFont="1" applyBorder="1" applyAlignment="1">
      <alignment horizontal="right" vertical="center"/>
    </xf>
    <xf numFmtId="10" fontId="6" fillId="0" borderId="0" xfId="9" applyNumberFormat="1" applyFont="1" applyFill="1" applyBorder="1" applyAlignment="1">
      <alignment horizontal="left" vertical="center"/>
    </xf>
    <xf numFmtId="10" fontId="6" fillId="0" borderId="0" xfId="9" applyNumberFormat="1" applyFont="1" applyFill="1" applyBorder="1" applyAlignment="1">
      <alignment horizontal="right" vertical="center"/>
    </xf>
    <xf numFmtId="10" fontId="6" fillId="0" borderId="0" xfId="2" applyNumberFormat="1" applyFont="1" applyFill="1" applyBorder="1" applyAlignment="1">
      <alignment horizontal="right" vertical="center"/>
    </xf>
    <xf numFmtId="0" fontId="0" fillId="0" borderId="0" xfId="0" applyFont="1" applyAlignment="1">
      <alignment horizontal="center"/>
    </xf>
    <xf numFmtId="0" fontId="0" fillId="0" borderId="0" xfId="0" applyFont="1"/>
    <xf numFmtId="0" fontId="5" fillId="5" borderId="26" xfId="8" applyFont="1" applyFill="1" applyBorder="1" applyAlignment="1">
      <alignment horizontal="center" vertical="center"/>
    </xf>
    <xf numFmtId="0" fontId="5" fillId="5" borderId="28" xfId="9" applyFont="1" applyFill="1" applyBorder="1" applyAlignment="1">
      <alignment horizontal="center" vertical="center"/>
    </xf>
    <xf numFmtId="0" fontId="5" fillId="5" borderId="32" xfId="8" applyFont="1" applyFill="1" applyBorder="1" applyAlignment="1">
      <alignment horizontal="center" vertical="center"/>
    </xf>
    <xf numFmtId="0" fontId="6" fillId="0" borderId="54" xfId="8" applyFont="1" applyFill="1" applyBorder="1" applyAlignment="1">
      <alignment horizontal="center" vertical="center"/>
    </xf>
    <xf numFmtId="10" fontId="6" fillId="0" borderId="39" xfId="8" applyNumberFormat="1" applyFont="1" applyFill="1" applyBorder="1" applyAlignment="1">
      <alignment horizontal="center" vertical="center"/>
    </xf>
    <xf numFmtId="0" fontId="6" fillId="0" borderId="47" xfId="8" applyFont="1" applyFill="1" applyBorder="1" applyAlignment="1">
      <alignment horizontal="center" vertical="center"/>
    </xf>
    <xf numFmtId="10" fontId="6" fillId="0" borderId="46" xfId="8" applyNumberFormat="1" applyFont="1" applyFill="1" applyBorder="1" applyAlignment="1">
      <alignment horizontal="center" vertical="center"/>
    </xf>
    <xf numFmtId="0" fontId="6" fillId="0" borderId="80" xfId="8" applyFont="1" applyFill="1" applyBorder="1" applyAlignment="1">
      <alignment horizontal="center" vertical="center"/>
    </xf>
    <xf numFmtId="10" fontId="6" fillId="0" borderId="81" xfId="8" applyNumberFormat="1" applyFont="1" applyFill="1" applyBorder="1" applyAlignment="1">
      <alignment horizontal="center" vertical="center"/>
    </xf>
    <xf numFmtId="10" fontId="5" fillId="6" borderId="6" xfId="8" applyNumberFormat="1" applyFont="1" applyFill="1" applyBorder="1" applyAlignment="1">
      <alignment horizontal="center" vertical="center"/>
    </xf>
    <xf numFmtId="0" fontId="6" fillId="0" borderId="33" xfId="8" applyFont="1" applyFill="1" applyBorder="1" applyAlignment="1">
      <alignment horizontal="center" vertical="center"/>
    </xf>
    <xf numFmtId="10" fontId="6" fillId="0" borderId="34" xfId="8" applyNumberFormat="1" applyFont="1" applyFill="1" applyBorder="1" applyAlignment="1">
      <alignment horizontal="center" vertical="center"/>
    </xf>
    <xf numFmtId="10" fontId="5" fillId="6" borderId="68" xfId="8" applyNumberFormat="1" applyFont="1" applyFill="1" applyBorder="1" applyAlignment="1">
      <alignment horizontal="center" vertical="center"/>
    </xf>
    <xf numFmtId="0" fontId="5" fillId="0" borderId="26" xfId="8" applyFont="1" applyFill="1" applyBorder="1" applyAlignment="1">
      <alignment horizontal="right" vertical="center"/>
    </xf>
    <xf numFmtId="0" fontId="5" fillId="0" borderId="27" xfId="8" applyFont="1" applyFill="1" applyBorder="1" applyAlignment="1">
      <alignment horizontal="right" vertical="center"/>
    </xf>
    <xf numFmtId="10" fontId="5" fillId="0" borderId="28" xfId="8" applyNumberFormat="1" applyFont="1" applyFill="1" applyBorder="1" applyAlignment="1">
      <alignment horizontal="center" vertical="center"/>
    </xf>
    <xf numFmtId="0" fontId="6" fillId="0" borderId="76" xfId="8" applyFont="1" applyFill="1" applyBorder="1" applyAlignment="1">
      <alignment horizontal="center" vertical="center"/>
    </xf>
    <xf numFmtId="10" fontId="6" fillId="0" borderId="79" xfId="8" applyNumberFormat="1" applyFont="1" applyFill="1" applyBorder="1" applyAlignment="1">
      <alignment horizontal="center" vertical="center"/>
    </xf>
    <xf numFmtId="10" fontId="5" fillId="6" borderId="28" xfId="8" applyNumberFormat="1" applyFont="1" applyFill="1" applyBorder="1" applyAlignment="1">
      <alignment horizontal="center" vertical="center"/>
    </xf>
    <xf numFmtId="0" fontId="0" fillId="0" borderId="0" xfId="0" applyFont="1" applyAlignment="1">
      <alignment horizontal="right"/>
    </xf>
    <xf numFmtId="0" fontId="0" fillId="0" borderId="52" xfId="0" applyFont="1" applyFill="1" applyBorder="1"/>
    <xf numFmtId="0" fontId="5" fillId="5" borderId="20" xfId="8" applyFont="1" applyFill="1" applyBorder="1" applyAlignment="1">
      <alignment horizontal="center" vertical="center"/>
    </xf>
    <xf numFmtId="0" fontId="5" fillId="5" borderId="21" xfId="9" applyFont="1" applyFill="1" applyBorder="1" applyAlignment="1">
      <alignment horizontal="center" vertical="center" wrapText="1"/>
    </xf>
    <xf numFmtId="0" fontId="5" fillId="5" borderId="22" xfId="9" applyFont="1" applyFill="1" applyBorder="1" applyAlignment="1">
      <alignment horizontal="center" vertical="center" wrapText="1"/>
    </xf>
    <xf numFmtId="0" fontId="5" fillId="0" borderId="35" xfId="8" applyFont="1" applyFill="1" applyBorder="1" applyAlignment="1">
      <alignment horizontal="center" vertical="center"/>
    </xf>
    <xf numFmtId="44" fontId="5" fillId="0" borderId="55" xfId="1" applyFont="1" applyFill="1" applyBorder="1" applyAlignment="1">
      <alignment vertical="center"/>
    </xf>
    <xf numFmtId="10" fontId="5" fillId="0" borderId="56" xfId="8" applyNumberFormat="1" applyFont="1" applyFill="1" applyBorder="1" applyAlignment="1">
      <alignment horizontal="right" vertical="center"/>
    </xf>
    <xf numFmtId="0" fontId="5" fillId="0" borderId="45" xfId="8" applyFont="1" applyFill="1" applyBorder="1" applyAlignment="1">
      <alignment horizontal="center" vertical="center"/>
    </xf>
    <xf numFmtId="44" fontId="5" fillId="0" borderId="57" xfId="1" applyFont="1" applyFill="1" applyBorder="1" applyAlignment="1">
      <alignment vertical="center"/>
    </xf>
    <xf numFmtId="10" fontId="5" fillId="0" borderId="58" xfId="8" applyNumberFormat="1" applyFont="1" applyFill="1" applyBorder="1" applyAlignment="1">
      <alignment horizontal="right" vertical="center"/>
    </xf>
    <xf numFmtId="4" fontId="5" fillId="0" borderId="57" xfId="8" applyNumberFormat="1" applyFont="1" applyFill="1" applyBorder="1" applyAlignment="1">
      <alignment vertical="center"/>
    </xf>
    <xf numFmtId="10" fontId="5" fillId="0" borderId="58" xfId="8" applyNumberFormat="1" applyFont="1" applyFill="1" applyBorder="1" applyAlignment="1">
      <alignment horizontal="center" vertical="center"/>
    </xf>
    <xf numFmtId="0" fontId="6" fillId="0" borderId="45" xfId="8" applyFont="1" applyFill="1" applyBorder="1"/>
    <xf numFmtId="0" fontId="6" fillId="0" borderId="57" xfId="8" applyFont="1" applyFill="1" applyBorder="1" applyAlignment="1">
      <alignment vertical="center"/>
    </xf>
    <xf numFmtId="0" fontId="6" fillId="0" borderId="58" xfId="8" applyFont="1" applyFill="1" applyBorder="1" applyAlignment="1">
      <alignment vertical="center"/>
    </xf>
    <xf numFmtId="0" fontId="6" fillId="0" borderId="59" xfId="8" applyFont="1" applyFill="1" applyBorder="1"/>
    <xf numFmtId="0" fontId="6" fillId="0" borderId="61" xfId="8" applyFont="1" applyFill="1" applyBorder="1" applyAlignment="1">
      <alignment vertical="center"/>
    </xf>
    <xf numFmtId="0" fontId="6" fillId="0" borderId="62" xfId="8" applyFont="1" applyFill="1" applyBorder="1" applyAlignment="1">
      <alignment vertical="center"/>
    </xf>
    <xf numFmtId="44" fontId="5" fillId="5" borderId="55" xfId="1" applyFont="1" applyFill="1" applyBorder="1" applyAlignment="1">
      <alignment vertical="center"/>
    </xf>
    <xf numFmtId="10" fontId="5" fillId="5" borderId="56" xfId="8" applyNumberFormat="1" applyFont="1" applyFill="1" applyBorder="1" applyAlignment="1">
      <alignment horizontal="center" vertical="center"/>
    </xf>
    <xf numFmtId="44" fontId="5" fillId="5" borderId="64" xfId="1" applyFont="1" applyFill="1" applyBorder="1" applyAlignment="1">
      <alignment vertical="center"/>
    </xf>
    <xf numFmtId="0" fontId="6" fillId="5" borderId="65" xfId="8" applyFont="1" applyFill="1" applyBorder="1" applyAlignment="1">
      <alignment vertical="center"/>
    </xf>
    <xf numFmtId="0" fontId="6" fillId="0" borderId="2" xfId="8" applyFont="1" applyFill="1" applyBorder="1" applyAlignment="1">
      <alignment vertical="center"/>
    </xf>
    <xf numFmtId="0" fontId="6" fillId="0" borderId="3" xfId="8" applyFont="1" applyFill="1" applyBorder="1" applyAlignment="1">
      <alignment vertical="center"/>
    </xf>
    <xf numFmtId="0" fontId="6" fillId="0" borderId="0" xfId="8" applyFont="1" applyFill="1" applyBorder="1" applyAlignment="1">
      <alignment vertical="center" wrapText="1"/>
    </xf>
    <xf numFmtId="0" fontId="6" fillId="0" borderId="5" xfId="8" applyFont="1" applyFill="1" applyBorder="1" applyAlignment="1">
      <alignment vertical="center" wrapText="1"/>
    </xf>
    <xf numFmtId="0" fontId="5" fillId="6" borderId="18" xfId="2" applyFont="1" applyFill="1" applyBorder="1" applyAlignment="1">
      <alignment horizontal="left" vertical="center"/>
    </xf>
    <xf numFmtId="44" fontId="6" fillId="0" borderId="57" xfId="2" applyNumberFormat="1" applyFont="1" applyBorder="1" applyAlignment="1">
      <alignment vertical="center"/>
    </xf>
    <xf numFmtId="44" fontId="6" fillId="0" borderId="58" xfId="2" applyNumberFormat="1" applyFont="1" applyBorder="1" applyAlignment="1">
      <alignment vertical="center"/>
    </xf>
    <xf numFmtId="0" fontId="6" fillId="0" borderId="63" xfId="2" applyFont="1" applyBorder="1" applyAlignment="1">
      <alignment horizontal="center" vertical="center"/>
    </xf>
    <xf numFmtId="44" fontId="6" fillId="0" borderId="64" xfId="2" applyNumberFormat="1" applyFont="1" applyBorder="1" applyAlignment="1">
      <alignment vertical="center"/>
    </xf>
    <xf numFmtId="44" fontId="6" fillId="0" borderId="65" xfId="2" applyNumberFormat="1" applyFont="1" applyBorder="1" applyAlignment="1">
      <alignment vertical="center"/>
    </xf>
    <xf numFmtId="0" fontId="6" fillId="0" borderId="97" xfId="2" applyFont="1" applyBorder="1" applyAlignment="1">
      <alignment vertical="center"/>
    </xf>
    <xf numFmtId="44" fontId="6" fillId="0" borderId="97" xfId="2" applyNumberFormat="1" applyFont="1" applyBorder="1" applyAlignment="1">
      <alignment vertical="center"/>
    </xf>
    <xf numFmtId="44" fontId="6" fillId="0" borderId="98" xfId="2" applyNumberFormat="1" applyFont="1" applyBorder="1" applyAlignment="1">
      <alignment vertical="center"/>
    </xf>
    <xf numFmtId="44" fontId="6" fillId="0" borderId="64" xfId="2" applyNumberFormat="1" applyFont="1" applyBorder="1" applyAlignment="1">
      <alignment horizontal="center" vertical="center"/>
    </xf>
    <xf numFmtId="44" fontId="6" fillId="0" borderId="65" xfId="2" applyNumberFormat="1" applyFont="1" applyBorder="1" applyAlignment="1">
      <alignment horizontal="center" vertical="center"/>
    </xf>
    <xf numFmtId="0" fontId="4" fillId="0" borderId="27" xfId="2" applyFont="1" applyFill="1" applyBorder="1" applyAlignment="1">
      <alignment horizontal="center" vertical="center"/>
    </xf>
    <xf numFmtId="0" fontId="6" fillId="0" borderId="27" xfId="2" applyFont="1" applyFill="1" applyBorder="1" applyAlignment="1">
      <alignment horizontal="center" vertical="center"/>
    </xf>
    <xf numFmtId="0" fontId="5" fillId="0" borderId="52" xfId="2" applyFont="1" applyFill="1" applyBorder="1" applyAlignment="1">
      <alignment vertical="center"/>
    </xf>
    <xf numFmtId="0" fontId="5" fillId="0" borderId="53" xfId="2" applyFont="1" applyFill="1" applyBorder="1" applyAlignment="1">
      <alignment vertical="center"/>
    </xf>
    <xf numFmtId="0" fontId="6" fillId="0" borderId="53" xfId="2" applyFont="1" applyFill="1" applyBorder="1" applyAlignment="1">
      <alignment vertical="center"/>
    </xf>
    <xf numFmtId="0" fontId="6" fillId="0" borderId="5" xfId="2" applyFont="1" applyBorder="1" applyAlignment="1">
      <alignment vertical="center"/>
    </xf>
    <xf numFmtId="0" fontId="6" fillId="0" borderId="5" xfId="2" applyFont="1" applyFill="1" applyBorder="1" applyAlignment="1">
      <alignment vertical="center"/>
    </xf>
    <xf numFmtId="0" fontId="5" fillId="0" borderId="2" xfId="2" applyFont="1" applyFill="1" applyBorder="1" applyAlignment="1">
      <alignment horizontal="center" vertical="center"/>
    </xf>
    <xf numFmtId="0" fontId="5" fillId="0" borderId="53" xfId="2" applyFont="1" applyFill="1" applyBorder="1" applyAlignment="1">
      <alignment horizontal="center" vertical="center"/>
    </xf>
    <xf numFmtId="10" fontId="6" fillId="0" borderId="0" xfId="2" applyNumberFormat="1" applyFont="1" applyFill="1" applyBorder="1" applyAlignment="1">
      <alignment horizontal="center" vertical="center"/>
    </xf>
    <xf numFmtId="0" fontId="6" fillId="0" borderId="53" xfId="2" applyFont="1" applyFill="1" applyBorder="1" applyAlignment="1">
      <alignment horizontal="center" vertical="center"/>
    </xf>
    <xf numFmtId="0" fontId="5" fillId="0" borderId="0" xfId="2" applyFont="1" applyFill="1" applyBorder="1" applyAlignment="1">
      <alignment horizontal="right" vertical="center"/>
    </xf>
    <xf numFmtId="44" fontId="6" fillId="0" borderId="78" xfId="2" applyNumberFormat="1" applyFont="1" applyBorder="1" applyAlignment="1">
      <alignment vertical="center"/>
    </xf>
    <xf numFmtId="10" fontId="6" fillId="0" borderId="78" xfId="14" applyNumberFormat="1" applyFont="1" applyFill="1" applyBorder="1" applyAlignment="1">
      <alignment horizontal="center" vertical="center"/>
    </xf>
    <xf numFmtId="10" fontId="6" fillId="0" borderId="57" xfId="14" applyNumberFormat="1" applyFont="1" applyFill="1" applyBorder="1" applyAlignment="1">
      <alignment horizontal="center" vertical="center"/>
    </xf>
    <xf numFmtId="10" fontId="6" fillId="0" borderId="64" xfId="14" applyNumberFormat="1" applyFont="1" applyFill="1" applyBorder="1" applyAlignment="1">
      <alignment horizontal="center" vertical="center"/>
    </xf>
    <xf numFmtId="10" fontId="6" fillId="0" borderId="97" xfId="14" applyNumberFormat="1" applyFont="1" applyFill="1" applyBorder="1" applyAlignment="1">
      <alignment horizontal="center" vertical="center"/>
    </xf>
    <xf numFmtId="0" fontId="6" fillId="0" borderId="31" xfId="2" applyFont="1" applyBorder="1" applyAlignment="1">
      <alignment horizontal="center" vertical="center"/>
    </xf>
    <xf numFmtId="44" fontId="6" fillId="0" borderId="12" xfId="2" applyNumberFormat="1" applyFont="1" applyBorder="1" applyAlignment="1">
      <alignment vertical="center"/>
    </xf>
    <xf numFmtId="44" fontId="5" fillId="6" borderId="78" xfId="2" applyNumberFormat="1" applyFont="1" applyFill="1" applyBorder="1" applyAlignment="1">
      <alignment vertical="center"/>
    </xf>
    <xf numFmtId="44" fontId="5" fillId="6" borderId="57" xfId="2" applyNumberFormat="1" applyFont="1" applyFill="1" applyBorder="1" applyAlignment="1">
      <alignment vertical="center"/>
    </xf>
    <xf numFmtId="44" fontId="5" fillId="6" borderId="64" xfId="2" applyNumberFormat="1" applyFont="1" applyFill="1" applyBorder="1" applyAlignment="1">
      <alignment vertical="center"/>
    </xf>
    <xf numFmtId="44" fontId="5" fillId="6" borderId="97" xfId="2" applyNumberFormat="1" applyFont="1" applyFill="1" applyBorder="1" applyAlignment="1">
      <alignment vertical="center"/>
    </xf>
    <xf numFmtId="44" fontId="5" fillId="6" borderId="64" xfId="2" applyNumberFormat="1" applyFont="1" applyFill="1" applyBorder="1" applyAlignment="1">
      <alignment horizontal="center" vertical="center"/>
    </xf>
    <xf numFmtId="44" fontId="5" fillId="6" borderId="77" xfId="2" applyNumberFormat="1" applyFont="1" applyFill="1" applyBorder="1" applyAlignment="1">
      <alignment vertical="center"/>
    </xf>
    <xf numFmtId="44" fontId="5" fillId="6" borderId="58" xfId="2" applyNumberFormat="1" applyFont="1" applyFill="1" applyBorder="1" applyAlignment="1">
      <alignment vertical="center"/>
    </xf>
    <xf numFmtId="44" fontId="5" fillId="6" borderId="65" xfId="2" applyNumberFormat="1" applyFont="1" applyFill="1" applyBorder="1" applyAlignment="1">
      <alignment vertical="center"/>
    </xf>
    <xf numFmtId="10" fontId="5" fillId="6" borderId="57" xfId="14" applyNumberFormat="1" applyFont="1" applyFill="1" applyBorder="1" applyAlignment="1">
      <alignment horizontal="center" vertical="center"/>
    </xf>
    <xf numFmtId="10" fontId="5" fillId="6" borderId="64" xfId="14" applyNumberFormat="1" applyFont="1" applyFill="1" applyBorder="1" applyAlignment="1">
      <alignment horizontal="center" vertical="center"/>
    </xf>
    <xf numFmtId="10" fontId="5" fillId="0" borderId="0" xfId="2" applyNumberFormat="1" applyFont="1" applyFill="1" applyBorder="1" applyAlignment="1">
      <alignment horizontal="center" vertical="center"/>
    </xf>
    <xf numFmtId="10" fontId="5" fillId="6" borderId="97" xfId="14" applyNumberFormat="1" applyFont="1" applyFill="1" applyBorder="1" applyAlignment="1">
      <alignment horizontal="center" vertical="center"/>
    </xf>
    <xf numFmtId="0" fontId="5" fillId="5" borderId="14" xfId="2" applyFont="1" applyFill="1" applyBorder="1" applyAlignment="1">
      <alignment horizontal="center" vertical="center"/>
    </xf>
    <xf numFmtId="0" fontId="5" fillId="5" borderId="15" xfId="2" applyFont="1" applyFill="1" applyBorder="1" applyAlignment="1">
      <alignment horizontal="center" vertical="center"/>
    </xf>
    <xf numFmtId="10" fontId="5" fillId="0" borderId="0" xfId="2" applyNumberFormat="1" applyFont="1" applyFill="1" applyBorder="1" applyAlignment="1">
      <alignment vertical="center"/>
    </xf>
    <xf numFmtId="164" fontId="6" fillId="0" borderId="57" xfId="2" applyNumberFormat="1" applyFont="1" applyFill="1" applyBorder="1" applyAlignment="1">
      <alignment horizontal="center" vertical="center"/>
    </xf>
    <xf numFmtId="0" fontId="6" fillId="8" borderId="43" xfId="2" applyFont="1" applyFill="1" applyBorder="1" applyAlignment="1">
      <alignment vertical="center"/>
    </xf>
    <xf numFmtId="4" fontId="6" fillId="8" borderId="4" xfId="2" applyNumberFormat="1" applyFont="1" applyFill="1" applyBorder="1" applyAlignment="1">
      <alignment vertical="center"/>
    </xf>
    <xf numFmtId="0" fontId="6" fillId="8" borderId="5" xfId="2" applyFont="1" applyFill="1" applyBorder="1" applyAlignment="1">
      <alignment vertical="center"/>
    </xf>
    <xf numFmtId="0" fontId="6" fillId="0" borderId="35" xfId="2" applyFont="1" applyBorder="1" applyAlignment="1">
      <alignment horizontal="center" vertical="center"/>
    </xf>
    <xf numFmtId="0" fontId="6" fillId="0" borderId="55" xfId="2" applyFont="1" applyBorder="1" applyAlignment="1">
      <alignment horizontal="center" vertical="center"/>
    </xf>
    <xf numFmtId="0" fontId="6" fillId="0" borderId="55" xfId="2" applyFont="1" applyBorder="1" applyAlignment="1">
      <alignment vertical="center"/>
    </xf>
    <xf numFmtId="164" fontId="6" fillId="0" borderId="55" xfId="2" applyNumberFormat="1" applyFont="1" applyBorder="1" applyAlignment="1">
      <alignment horizontal="center" vertical="center"/>
    </xf>
    <xf numFmtId="44" fontId="6" fillId="0" borderId="56" xfId="1" applyFont="1" applyBorder="1" applyAlignment="1">
      <alignment horizontal="center" vertical="center"/>
    </xf>
    <xf numFmtId="0" fontId="6" fillId="0" borderId="59" xfId="12" applyFont="1" applyFill="1" applyBorder="1" applyAlignment="1">
      <alignment horizontal="center" vertical="center"/>
    </xf>
    <xf numFmtId="0" fontId="6" fillId="0" borderId="61" xfId="12" applyFont="1" applyFill="1" applyBorder="1" applyAlignment="1">
      <alignment horizontal="center" vertical="center" wrapText="1"/>
    </xf>
    <xf numFmtId="0" fontId="6" fillId="0" borderId="61" xfId="12" applyFont="1" applyFill="1" applyBorder="1" applyAlignment="1">
      <alignment horizontal="center" vertical="center"/>
    </xf>
    <xf numFmtId="0" fontId="6" fillId="0" borderId="61" xfId="2" applyFont="1" applyFill="1" applyBorder="1" applyAlignment="1">
      <alignment vertical="center"/>
    </xf>
    <xf numFmtId="4" fontId="6" fillId="0" borderId="61" xfId="12" applyNumberFormat="1" applyFont="1" applyFill="1" applyBorder="1" applyAlignment="1">
      <alignment horizontal="center" vertical="center"/>
    </xf>
    <xf numFmtId="164" fontId="6" fillId="0" borderId="61" xfId="12" applyNumberFormat="1" applyFont="1" applyFill="1" applyBorder="1" applyAlignment="1">
      <alignment horizontal="center" vertical="center" wrapText="1"/>
    </xf>
    <xf numFmtId="0" fontId="5" fillId="5" borderId="15" xfId="2" applyFont="1" applyFill="1" applyBorder="1" applyAlignment="1">
      <alignment vertical="center"/>
    </xf>
    <xf numFmtId="164" fontId="5" fillId="5" borderId="15" xfId="2" applyNumberFormat="1" applyFont="1" applyFill="1" applyBorder="1" applyAlignment="1">
      <alignment horizontal="center" vertical="center"/>
    </xf>
    <xf numFmtId="44" fontId="5" fillId="5" borderId="15" xfId="1" applyFont="1" applyFill="1" applyBorder="1" applyAlignment="1">
      <alignment vertical="center"/>
    </xf>
    <xf numFmtId="44" fontId="5" fillId="5" borderId="19" xfId="1" applyFont="1" applyFill="1" applyBorder="1" applyAlignment="1">
      <alignment horizontal="center" vertical="center"/>
    </xf>
    <xf numFmtId="44" fontId="6" fillId="0" borderId="62" xfId="1" applyFont="1" applyBorder="1" applyAlignment="1">
      <alignment horizontal="center" vertical="center"/>
    </xf>
    <xf numFmtId="38" fontId="5" fillId="5" borderId="15" xfId="2" applyNumberFormat="1" applyFont="1" applyFill="1" applyBorder="1" applyAlignment="1">
      <alignment vertical="center"/>
    </xf>
    <xf numFmtId="0" fontId="6" fillId="0" borderId="61" xfId="13" applyFont="1" applyFill="1" applyBorder="1" applyAlignment="1">
      <alignment horizontal="center" vertical="center" wrapText="1"/>
    </xf>
    <xf numFmtId="0" fontId="6" fillId="0" borderId="61" xfId="13" applyFont="1" applyFill="1" applyBorder="1" applyAlignment="1">
      <alignment horizontal="center" vertical="center"/>
    </xf>
    <xf numFmtId="4" fontId="6" fillId="0" borderId="61" xfId="13" applyNumberFormat="1" applyFont="1" applyFill="1" applyBorder="1" applyAlignment="1">
      <alignment horizontal="center" vertical="center"/>
    </xf>
    <xf numFmtId="164" fontId="6" fillId="0" borderId="61" xfId="13" applyNumberFormat="1" applyFont="1" applyFill="1" applyBorder="1" applyAlignment="1">
      <alignment horizontal="center" vertical="center" wrapText="1"/>
    </xf>
    <xf numFmtId="44" fontId="6" fillId="0" borderId="58" xfId="1" applyFont="1" applyBorder="1" applyAlignment="1">
      <alignment horizontal="center" vertical="center"/>
    </xf>
    <xf numFmtId="44" fontId="6" fillId="0" borderId="61" xfId="1" applyFont="1" applyFill="1" applyBorder="1" applyAlignment="1">
      <alignment horizontal="right" vertical="center"/>
    </xf>
    <xf numFmtId="44" fontId="6" fillId="0" borderId="90" xfId="1" applyFont="1" applyBorder="1" applyAlignment="1">
      <alignment horizontal="center" vertical="center"/>
    </xf>
    <xf numFmtId="0" fontId="13" fillId="0" borderId="0" xfId="2" applyFont="1" applyAlignment="1">
      <alignment vertical="center"/>
    </xf>
    <xf numFmtId="0" fontId="13" fillId="0" borderId="35" xfId="0" applyFont="1" applyFill="1" applyBorder="1" applyAlignment="1">
      <alignment horizontal="center" vertical="center"/>
    </xf>
    <xf numFmtId="0" fontId="13" fillId="0" borderId="55" xfId="13" applyFont="1" applyFill="1" applyBorder="1" applyAlignment="1">
      <alignment horizontal="center" vertical="center" wrapText="1"/>
    </xf>
    <xf numFmtId="0" fontId="13" fillId="0" borderId="55" xfId="13" applyFont="1" applyFill="1" applyBorder="1" applyAlignment="1">
      <alignment horizontal="center" vertical="center"/>
    </xf>
    <xf numFmtId="0" fontId="13" fillId="0" borderId="55" xfId="2" applyFont="1" applyFill="1" applyBorder="1" applyAlignment="1">
      <alignment vertical="center"/>
    </xf>
    <xf numFmtId="4" fontId="13" fillId="0" borderId="55" xfId="13" applyNumberFormat="1" applyFont="1" applyFill="1" applyBorder="1" applyAlignment="1">
      <alignment horizontal="center" vertical="center"/>
    </xf>
    <xf numFmtId="164" fontId="13" fillId="0" borderId="55" xfId="13" applyNumberFormat="1" applyFont="1" applyFill="1" applyBorder="1" applyAlignment="1">
      <alignment horizontal="center" vertical="center" wrapText="1"/>
    </xf>
    <xf numFmtId="44" fontId="13" fillId="0" borderId="56" xfId="1" applyFont="1" applyBorder="1" applyAlignment="1">
      <alignment horizontal="center" vertical="center"/>
    </xf>
    <xf numFmtId="44" fontId="6" fillId="0" borderId="58" xfId="2" applyNumberFormat="1" applyFont="1" applyFill="1" applyBorder="1" applyAlignment="1">
      <alignment horizontal="center" vertical="center"/>
    </xf>
    <xf numFmtId="44" fontId="6" fillId="0" borderId="62" xfId="2" applyNumberFormat="1" applyFont="1" applyFill="1" applyBorder="1" applyAlignment="1">
      <alignment horizontal="center" vertical="center"/>
    </xf>
    <xf numFmtId="44" fontId="13" fillId="0" borderId="56" xfId="2" applyNumberFormat="1" applyFont="1" applyFill="1" applyBorder="1" applyAlignment="1">
      <alignment horizontal="center" vertical="center"/>
    </xf>
    <xf numFmtId="0" fontId="6" fillId="0" borderId="57" xfId="2" applyFont="1" applyFill="1" applyBorder="1" applyAlignment="1">
      <alignment horizontal="center" vertical="center" wrapText="1"/>
    </xf>
    <xf numFmtId="0" fontId="6" fillId="0" borderId="61" xfId="2" applyFont="1" applyFill="1" applyBorder="1" applyAlignment="1">
      <alignment horizontal="center" vertical="center" wrapText="1"/>
    </xf>
    <xf numFmtId="0" fontId="6" fillId="6" borderId="100" xfId="2" applyFont="1" applyFill="1" applyBorder="1" applyAlignment="1">
      <alignment horizontal="center" vertical="center" wrapText="1"/>
    </xf>
    <xf numFmtId="164" fontId="6" fillId="6" borderId="99" xfId="13" applyNumberFormat="1" applyFont="1" applyFill="1" applyBorder="1" applyAlignment="1">
      <alignment horizontal="center" vertical="center" wrapText="1"/>
    </xf>
    <xf numFmtId="44" fontId="5" fillId="6" borderId="90" xfId="2" applyNumberFormat="1" applyFont="1" applyFill="1" applyBorder="1" applyAlignment="1">
      <alignment horizontal="center" vertical="center"/>
    </xf>
    <xf numFmtId="0" fontId="6" fillId="0" borderId="55" xfId="13" applyFont="1" applyFill="1" applyBorder="1" applyAlignment="1">
      <alignment horizontal="center" vertical="center"/>
    </xf>
    <xf numFmtId="0" fontId="6" fillId="0" borderId="55" xfId="2" applyFont="1" applyFill="1" applyBorder="1" applyAlignment="1">
      <alignment vertical="center"/>
    </xf>
    <xf numFmtId="0" fontId="6" fillId="0" borderId="55" xfId="2" applyFont="1" applyFill="1" applyBorder="1" applyAlignment="1">
      <alignment horizontal="center" vertical="center" wrapText="1"/>
    </xf>
    <xf numFmtId="164" fontId="6" fillId="0" borderId="55" xfId="13" applyNumberFormat="1" applyFont="1" applyFill="1" applyBorder="1" applyAlignment="1">
      <alignment horizontal="center" vertical="center" wrapText="1"/>
    </xf>
    <xf numFmtId="0" fontId="6" fillId="0" borderId="55" xfId="13" applyFont="1" applyFill="1" applyBorder="1" applyAlignment="1">
      <alignment horizontal="center" vertical="center" wrapText="1"/>
    </xf>
    <xf numFmtId="44" fontId="6" fillId="0" borderId="56" xfId="2" applyNumberFormat="1" applyFont="1" applyFill="1" applyBorder="1" applyAlignment="1">
      <alignment horizontal="center" vertical="center"/>
    </xf>
    <xf numFmtId="0" fontId="6" fillId="0" borderId="88" xfId="0" applyFont="1" applyFill="1" applyBorder="1" applyAlignment="1">
      <alignment horizontal="center" vertical="center"/>
    </xf>
    <xf numFmtId="0" fontId="6" fillId="0" borderId="59" xfId="0" applyFont="1" applyFill="1" applyBorder="1" applyAlignment="1">
      <alignment horizontal="center" vertical="center"/>
    </xf>
    <xf numFmtId="0" fontId="6" fillId="6" borderId="21" xfId="13" applyFont="1" applyFill="1" applyBorder="1" applyAlignment="1">
      <alignment horizontal="center" vertical="center" wrapText="1"/>
    </xf>
    <xf numFmtId="0" fontId="6" fillId="6" borderId="21" xfId="13" applyFont="1" applyFill="1" applyBorder="1" applyAlignment="1">
      <alignment horizontal="center" vertical="center"/>
    </xf>
    <xf numFmtId="0" fontId="6" fillId="6" borderId="21" xfId="2" applyFont="1" applyFill="1" applyBorder="1" applyAlignment="1">
      <alignment vertical="center"/>
    </xf>
    <xf numFmtId="0" fontId="6" fillId="9" borderId="55" xfId="13" applyFont="1" applyFill="1" applyBorder="1" applyAlignment="1">
      <alignment horizontal="center" vertical="center" wrapText="1"/>
    </xf>
    <xf numFmtId="0" fontId="6" fillId="9" borderId="55" xfId="13" applyFont="1" applyFill="1" applyBorder="1" applyAlignment="1">
      <alignment horizontal="center" vertical="center"/>
    </xf>
    <xf numFmtId="0" fontId="6" fillId="9" borderId="55" xfId="2" applyFont="1" applyFill="1" applyBorder="1" applyAlignment="1">
      <alignment vertical="center"/>
    </xf>
    <xf numFmtId="0" fontId="6" fillId="9" borderId="72" xfId="2" applyFont="1" applyFill="1" applyBorder="1" applyAlignment="1">
      <alignment horizontal="left" vertical="center" wrapText="1"/>
    </xf>
    <xf numFmtId="0" fontId="6" fillId="9" borderId="55" xfId="2" applyFont="1" applyFill="1" applyBorder="1" applyAlignment="1">
      <alignment horizontal="center" vertical="center" wrapText="1"/>
    </xf>
    <xf numFmtId="164" fontId="6" fillId="9" borderId="55" xfId="13" applyNumberFormat="1" applyFont="1" applyFill="1" applyBorder="1" applyAlignment="1">
      <alignment horizontal="center" vertical="center" wrapText="1"/>
    </xf>
    <xf numFmtId="44" fontId="6" fillId="9" borderId="56" xfId="2" applyNumberFormat="1" applyFont="1" applyFill="1" applyBorder="1" applyAlignment="1">
      <alignment horizontal="center" vertical="center"/>
    </xf>
    <xf numFmtId="0" fontId="6" fillId="9" borderId="57" xfId="13" applyFont="1" applyFill="1" applyBorder="1" applyAlignment="1">
      <alignment horizontal="center" vertical="center" wrapText="1"/>
    </xf>
    <xf numFmtId="0" fontId="6" fillId="9" borderId="57" xfId="13" applyFont="1" applyFill="1" applyBorder="1" applyAlignment="1">
      <alignment horizontal="center" vertical="center"/>
    </xf>
    <xf numFmtId="0" fontId="6" fillId="9" borderId="57" xfId="2" applyFont="1" applyFill="1" applyBorder="1" applyAlignment="1">
      <alignment vertical="center"/>
    </xf>
    <xf numFmtId="0" fontId="6" fillId="9" borderId="42" xfId="2" applyFont="1" applyFill="1" applyBorder="1" applyAlignment="1">
      <alignment horizontal="left" vertical="center" wrapText="1"/>
    </xf>
    <xf numFmtId="0" fontId="6" fillId="9" borderId="57" xfId="2" applyFont="1" applyFill="1" applyBorder="1" applyAlignment="1">
      <alignment horizontal="center" vertical="center" wrapText="1"/>
    </xf>
    <xf numFmtId="164" fontId="6" fillId="9" borderId="57" xfId="13" applyNumberFormat="1" applyFont="1" applyFill="1" applyBorder="1" applyAlignment="1">
      <alignment horizontal="center" vertical="center" wrapText="1"/>
    </xf>
    <xf numFmtId="44" fontId="6" fillId="9" borderId="58" xfId="2" applyNumberFormat="1" applyFont="1" applyFill="1" applyBorder="1" applyAlignment="1">
      <alignment horizontal="center" vertical="center"/>
    </xf>
    <xf numFmtId="0" fontId="13" fillId="9" borderId="57" xfId="13" applyFont="1" applyFill="1" applyBorder="1" applyAlignment="1">
      <alignment horizontal="center" vertical="center" wrapText="1"/>
    </xf>
    <xf numFmtId="0" fontId="13" fillId="9" borderId="57" xfId="13" applyFont="1" applyFill="1" applyBorder="1" applyAlignment="1">
      <alignment horizontal="center" vertical="center"/>
    </xf>
    <xf numFmtId="0" fontId="13" fillId="9" borderId="57" xfId="2" applyFont="1" applyFill="1" applyBorder="1" applyAlignment="1">
      <alignment vertical="center"/>
    </xf>
    <xf numFmtId="0" fontId="13" fillId="9" borderId="42" xfId="2" applyFont="1" applyFill="1" applyBorder="1" applyAlignment="1">
      <alignment horizontal="left" vertical="center" wrapText="1"/>
    </xf>
    <xf numFmtId="0" fontId="13" fillId="9" borderId="57" xfId="2" applyFont="1" applyFill="1" applyBorder="1" applyAlignment="1">
      <alignment horizontal="center" vertical="center" wrapText="1"/>
    </xf>
    <xf numFmtId="164" fontId="13" fillId="9" borderId="57" xfId="13" applyNumberFormat="1" applyFont="1" applyFill="1" applyBorder="1" applyAlignment="1">
      <alignment horizontal="center" vertical="center" wrapText="1"/>
    </xf>
    <xf numFmtId="44" fontId="13" fillId="9" borderId="57" xfId="1" applyFont="1" applyFill="1" applyBorder="1" applyAlignment="1">
      <alignment horizontal="center" vertical="center" wrapText="1"/>
    </xf>
    <xf numFmtId="44" fontId="13" fillId="9" borderId="58" xfId="2" applyNumberFormat="1" applyFont="1" applyFill="1" applyBorder="1" applyAlignment="1">
      <alignment horizontal="center" vertical="center"/>
    </xf>
    <xf numFmtId="0" fontId="6" fillId="9" borderId="61" xfId="13" applyFont="1" applyFill="1" applyBorder="1" applyAlignment="1">
      <alignment horizontal="center" vertical="center" wrapText="1"/>
    </xf>
    <xf numFmtId="0" fontId="6" fillId="9" borderId="61" xfId="13" applyFont="1" applyFill="1" applyBorder="1" applyAlignment="1">
      <alignment horizontal="center" vertical="center"/>
    </xf>
    <xf numFmtId="0" fontId="6" fillId="9" borderId="61" xfId="2" applyFont="1" applyFill="1" applyBorder="1" applyAlignment="1">
      <alignment vertical="center"/>
    </xf>
    <xf numFmtId="0" fontId="6" fillId="9" borderId="74" xfId="2" applyFont="1" applyFill="1" applyBorder="1" applyAlignment="1">
      <alignment horizontal="left" vertical="center" wrapText="1"/>
    </xf>
    <xf numFmtId="0" fontId="6" fillId="9" borderId="61" xfId="2" applyFont="1" applyFill="1" applyBorder="1" applyAlignment="1">
      <alignment horizontal="center" vertical="center" wrapText="1"/>
    </xf>
    <xf numFmtId="164" fontId="6" fillId="9" borderId="61" xfId="13" applyNumberFormat="1" applyFont="1" applyFill="1" applyBorder="1" applyAlignment="1">
      <alignment horizontal="center" vertical="center" wrapText="1"/>
    </xf>
    <xf numFmtId="44" fontId="6" fillId="9" borderId="62" xfId="2" applyNumberFormat="1" applyFont="1" applyFill="1" applyBorder="1" applyAlignment="1">
      <alignment horizontal="center" vertical="center"/>
    </xf>
    <xf numFmtId="0" fontId="6" fillId="6" borderId="20" xfId="0" applyFont="1" applyFill="1" applyBorder="1" applyAlignment="1">
      <alignment horizontal="center" vertical="center"/>
    </xf>
    <xf numFmtId="0" fontId="6" fillId="9" borderId="35" xfId="0" applyFont="1" applyFill="1" applyBorder="1" applyAlignment="1">
      <alignment horizontal="center" vertical="center"/>
    </xf>
    <xf numFmtId="0" fontId="6" fillId="9" borderId="45" xfId="0" applyFont="1" applyFill="1" applyBorder="1" applyAlignment="1">
      <alignment horizontal="center" vertical="center"/>
    </xf>
    <xf numFmtId="0" fontId="13" fillId="9" borderId="45" xfId="0" applyFont="1" applyFill="1" applyBorder="1" applyAlignment="1">
      <alignment horizontal="center" vertical="center"/>
    </xf>
    <xf numFmtId="0" fontId="6" fillId="9" borderId="5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45" xfId="0" applyFont="1" applyFill="1" applyBorder="1" applyAlignment="1">
      <alignment horizontal="center" vertical="center"/>
    </xf>
    <xf numFmtId="1" fontId="6" fillId="0" borderId="64" xfId="0" applyNumberFormat="1" applyFont="1" applyFill="1" applyBorder="1" applyAlignment="1">
      <alignment horizontal="center" vertical="center"/>
    </xf>
    <xf numFmtId="38" fontId="6" fillId="0" borderId="64" xfId="2" applyNumberFormat="1" applyFont="1" applyFill="1" applyBorder="1" applyAlignment="1">
      <alignment horizontal="center" vertical="center"/>
    </xf>
    <xf numFmtId="38" fontId="6" fillId="0" borderId="45" xfId="2" applyNumberFormat="1" applyFont="1" applyFill="1" applyBorder="1" applyAlignment="1">
      <alignment horizontal="center" vertical="center"/>
    </xf>
    <xf numFmtId="38" fontId="6" fillId="0" borderId="40" xfId="2" applyNumberFormat="1" applyFont="1" applyFill="1" applyBorder="1" applyAlignment="1">
      <alignment horizontal="center" vertical="center"/>
    </xf>
    <xf numFmtId="38" fontId="6" fillId="0" borderId="78" xfId="2" applyNumberFormat="1" applyFont="1" applyFill="1" applyBorder="1" applyAlignment="1">
      <alignment horizontal="center" vertical="center"/>
    </xf>
    <xf numFmtId="40" fontId="6" fillId="0" borderId="78" xfId="2" applyNumberFormat="1" applyFont="1" applyFill="1" applyBorder="1" applyAlignment="1">
      <alignment horizontal="center" vertical="center"/>
    </xf>
    <xf numFmtId="40" fontId="6" fillId="0" borderId="78" xfId="4" applyFont="1" applyFill="1" applyBorder="1" applyAlignment="1">
      <alignment horizontal="right" vertical="center"/>
    </xf>
    <xf numFmtId="44" fontId="6" fillId="0" borderId="78" xfId="1" applyFont="1" applyFill="1" applyBorder="1" applyAlignment="1">
      <alignment horizontal="right" vertical="center"/>
    </xf>
    <xf numFmtId="0" fontId="6" fillId="0" borderId="64" xfId="13" applyFont="1" applyFill="1" applyBorder="1" applyAlignment="1">
      <alignment horizontal="center" vertical="center" wrapText="1"/>
    </xf>
    <xf numFmtId="0" fontId="6" fillId="0" borderId="64" xfId="13" applyFont="1" applyFill="1" applyBorder="1" applyAlignment="1">
      <alignment horizontal="center" vertical="center"/>
    </xf>
    <xf numFmtId="0" fontId="6" fillId="0" borderId="64" xfId="2" applyFont="1" applyFill="1" applyBorder="1" applyAlignment="1">
      <alignment vertical="center"/>
    </xf>
    <xf numFmtId="164" fontId="6" fillId="0" borderId="64" xfId="13" applyNumberFormat="1" applyFont="1" applyFill="1" applyBorder="1" applyAlignment="1">
      <alignment horizontal="center" vertical="center" wrapText="1"/>
    </xf>
    <xf numFmtId="44" fontId="6" fillId="0" borderId="64" xfId="1" applyFont="1" applyFill="1" applyBorder="1" applyAlignment="1">
      <alignment horizontal="center" vertical="center" wrapText="1"/>
    </xf>
    <xf numFmtId="44" fontId="6" fillId="0" borderId="65" xfId="2" applyNumberFormat="1" applyFont="1" applyFill="1" applyBorder="1" applyAlignment="1">
      <alignment horizontal="center" vertical="center"/>
    </xf>
    <xf numFmtId="38" fontId="5" fillId="0" borderId="45" xfId="8" applyNumberFormat="1" applyFont="1" applyFill="1" applyBorder="1" applyAlignment="1">
      <alignment horizontal="center" vertical="center"/>
    </xf>
    <xf numFmtId="0" fontId="6" fillId="0" borderId="4" xfId="2" applyFont="1" applyBorder="1" applyAlignment="1">
      <alignment horizontal="right"/>
    </xf>
    <xf numFmtId="0" fontId="6" fillId="0" borderId="64" xfId="2" applyFont="1" applyFill="1" applyBorder="1" applyAlignment="1">
      <alignment horizontal="center" vertical="center" wrapText="1"/>
    </xf>
    <xf numFmtId="165" fontId="6" fillId="0" borderId="0" xfId="2" applyNumberFormat="1" applyFont="1" applyBorder="1" applyAlignment="1">
      <alignment vertical="center"/>
    </xf>
    <xf numFmtId="0" fontId="6" fillId="0" borderId="59" xfId="2" applyFont="1" applyFill="1" applyBorder="1" applyAlignment="1">
      <alignment horizontal="center" vertical="center"/>
    </xf>
    <xf numFmtId="0" fontId="6" fillId="0" borderId="61" xfId="2" applyFont="1" applyFill="1" applyBorder="1" applyAlignment="1">
      <alignment horizontal="center" vertical="center"/>
    </xf>
    <xf numFmtId="40" fontId="6" fillId="0" borderId="61" xfId="4" applyFont="1" applyFill="1" applyBorder="1" applyAlignment="1">
      <alignment horizontal="right" vertical="center"/>
    </xf>
    <xf numFmtId="0" fontId="6" fillId="0" borderId="15" xfId="2" applyFont="1" applyFill="1" applyBorder="1" applyAlignment="1">
      <alignment vertical="center"/>
    </xf>
    <xf numFmtId="0" fontId="6" fillId="0" borderId="14" xfId="12" applyFont="1" applyFill="1" applyBorder="1" applyAlignment="1">
      <alignment horizontal="center" vertical="center"/>
    </xf>
    <xf numFmtId="0" fontId="6" fillId="0" borderId="15" xfId="12" applyFont="1" applyFill="1" applyBorder="1" applyAlignment="1">
      <alignment horizontal="center" vertical="center" wrapText="1"/>
    </xf>
    <xf numFmtId="0" fontId="6" fillId="0" borderId="15" xfId="12" applyFont="1" applyFill="1" applyBorder="1" applyAlignment="1">
      <alignment horizontal="center" vertical="center"/>
    </xf>
    <xf numFmtId="4" fontId="6" fillId="0" borderId="15" xfId="12" applyNumberFormat="1" applyFont="1" applyFill="1" applyBorder="1" applyAlignment="1">
      <alignment horizontal="center" vertical="center"/>
    </xf>
    <xf numFmtId="164" fontId="6" fillId="0" borderId="15" xfId="12" applyNumberFormat="1" applyFont="1" applyFill="1" applyBorder="1" applyAlignment="1">
      <alignment horizontal="center" vertical="center" wrapText="1"/>
    </xf>
    <xf numFmtId="0" fontId="6" fillId="0" borderId="0" xfId="2" applyFont="1" applyAlignment="1">
      <alignment horizontal="left" vertical="center"/>
    </xf>
    <xf numFmtId="0" fontId="6" fillId="0" borderId="0" xfId="2" applyFont="1" applyBorder="1" applyAlignment="1">
      <alignment horizontal="left" vertical="center"/>
    </xf>
    <xf numFmtId="0" fontId="6" fillId="0" borderId="0" xfId="2" quotePrefix="1" applyFont="1" applyBorder="1" applyAlignment="1">
      <alignment horizontal="left" vertical="center"/>
    </xf>
    <xf numFmtId="0" fontId="6" fillId="0" borderId="0" xfId="2" applyFont="1" applyFill="1" applyBorder="1" applyAlignment="1">
      <alignment horizontal="left" vertical="center"/>
    </xf>
    <xf numFmtId="0" fontId="6" fillId="0" borderId="0" xfId="3" applyFont="1" applyAlignment="1" applyProtection="1">
      <alignment horizontal="left" vertical="center"/>
    </xf>
    <xf numFmtId="43" fontId="6" fillId="0" borderId="0" xfId="3" applyNumberFormat="1" applyFont="1" applyAlignment="1" applyProtection="1">
      <alignment horizontal="left" vertical="center"/>
    </xf>
    <xf numFmtId="43" fontId="6" fillId="4" borderId="0" xfId="3" applyNumberFormat="1" applyFont="1" applyFill="1" applyAlignment="1" applyProtection="1">
      <alignment horizontal="left" vertical="center"/>
    </xf>
    <xf numFmtId="0" fontId="9" fillId="0" borderId="0" xfId="2" applyFont="1" applyBorder="1" applyAlignment="1">
      <alignment horizontal="left" vertical="center"/>
    </xf>
    <xf numFmtId="0" fontId="18" fillId="10" borderId="0" xfId="6" applyFont="1" applyFill="1" applyBorder="1" applyAlignment="1" applyProtection="1">
      <alignment horizontal="center" vertical="center" wrapText="1"/>
    </xf>
    <xf numFmtId="166" fontId="17" fillId="0" borderId="4" xfId="6" applyNumberFormat="1" applyFont="1" applyFill="1" applyBorder="1" applyAlignment="1">
      <alignment horizontal="center" vertical="center" wrapText="1"/>
    </xf>
    <xf numFmtId="166" fontId="17" fillId="0" borderId="0" xfId="6" applyNumberFormat="1" applyFont="1" applyFill="1" applyBorder="1" applyAlignment="1">
      <alignment horizontal="center" vertical="center" wrapText="1"/>
    </xf>
    <xf numFmtId="0" fontId="18" fillId="3" borderId="0" xfId="19" applyNumberFormat="1" applyFont="1" applyFill="1" applyBorder="1" applyAlignment="1">
      <alignment vertical="center"/>
    </xf>
    <xf numFmtId="0" fontId="17" fillId="0" borderId="82" xfId="6" applyFont="1" applyBorder="1" applyAlignment="1">
      <alignment horizontal="center" vertical="center" wrapText="1"/>
    </xf>
    <xf numFmtId="0" fontId="17" fillId="0" borderId="83" xfId="6" applyFont="1" applyBorder="1" applyAlignment="1">
      <alignment horizontal="center" vertical="center" wrapText="1"/>
    </xf>
    <xf numFmtId="0" fontId="17" fillId="0" borderId="84" xfId="6" applyFont="1" applyBorder="1" applyAlignment="1">
      <alignment horizontal="center" vertical="center" wrapText="1"/>
    </xf>
    <xf numFmtId="169" fontId="17" fillId="0" borderId="0" xfId="19" applyNumberFormat="1" applyFont="1" applyFill="1" applyBorder="1" applyAlignment="1">
      <alignment vertical="center"/>
    </xf>
    <xf numFmtId="4" fontId="17" fillId="3" borderId="0" xfId="19" applyNumberFormat="1" applyFont="1" applyFill="1" applyBorder="1" applyAlignment="1">
      <alignment vertical="center"/>
    </xf>
    <xf numFmtId="166" fontId="17" fillId="0" borderId="0" xfId="6" applyNumberFormat="1" applyFont="1" applyFill="1" applyBorder="1" applyAlignment="1">
      <alignment vertical="center" wrapText="1"/>
    </xf>
    <xf numFmtId="4" fontId="17" fillId="0" borderId="0" xfId="19" applyNumberFormat="1" applyFont="1" applyFill="1" applyBorder="1" applyAlignment="1">
      <alignment vertical="center"/>
    </xf>
    <xf numFmtId="166" fontId="17" fillId="0" borderId="4" xfId="6" applyNumberFormat="1" applyFont="1" applyFill="1" applyBorder="1" applyAlignment="1">
      <alignment vertical="center" wrapText="1"/>
    </xf>
    <xf numFmtId="44" fontId="6" fillId="0" borderId="55" xfId="1" applyFont="1" applyFill="1" applyBorder="1" applyAlignment="1">
      <alignment horizontal="center" vertical="center" wrapText="1"/>
    </xf>
    <xf numFmtId="44" fontId="6" fillId="0" borderId="57" xfId="1" applyFont="1" applyFill="1" applyBorder="1" applyAlignment="1">
      <alignment horizontal="center" vertical="center" wrapText="1"/>
    </xf>
    <xf numFmtId="44" fontId="6" fillId="0" borderId="61" xfId="1" applyFont="1" applyFill="1" applyBorder="1" applyAlignment="1">
      <alignment horizontal="center" vertical="center" wrapText="1"/>
    </xf>
    <xf numFmtId="0" fontId="6" fillId="0" borderId="63" xfId="0" applyFont="1" applyFill="1" applyBorder="1" applyAlignment="1">
      <alignment horizontal="center" vertical="center"/>
    </xf>
    <xf numFmtId="0" fontId="17" fillId="0" borderId="55" xfId="21" applyFont="1" applyBorder="1" applyAlignment="1">
      <alignment horizontal="center" vertical="center"/>
    </xf>
    <xf numFmtId="164" fontId="17" fillId="0" borderId="55" xfId="21" applyNumberFormat="1" applyFont="1" applyBorder="1" applyAlignment="1">
      <alignment horizontal="center" vertical="center" wrapText="1"/>
    </xf>
    <xf numFmtId="0" fontId="17" fillId="0" borderId="57" xfId="21" applyFont="1" applyBorder="1" applyAlignment="1">
      <alignment horizontal="center" vertical="center"/>
    </xf>
    <xf numFmtId="164" fontId="17" fillId="0" borderId="57" xfId="21" applyNumberFormat="1" applyFont="1" applyBorder="1" applyAlignment="1">
      <alignment horizontal="center" vertical="center" wrapText="1"/>
    </xf>
    <xf numFmtId="0" fontId="17" fillId="0" borderId="61" xfId="21" applyFont="1" applyBorder="1" applyAlignment="1">
      <alignment horizontal="center" vertical="center"/>
    </xf>
    <xf numFmtId="164" fontId="17" fillId="0" borderId="61" xfId="21" applyNumberFormat="1" applyFont="1" applyBorder="1" applyAlignment="1">
      <alignment horizontal="center" vertical="center" wrapText="1"/>
    </xf>
    <xf numFmtId="0" fontId="19" fillId="0" borderId="57" xfId="0" applyFont="1" applyBorder="1" applyAlignment="1">
      <alignment vertical="center"/>
    </xf>
    <xf numFmtId="0" fontId="1" fillId="0" borderId="42" xfId="0" applyFont="1" applyBorder="1" applyAlignment="1">
      <alignment vertical="center" wrapText="1"/>
    </xf>
    <xf numFmtId="0" fontId="1" fillId="0" borderId="43" xfId="0" applyFont="1" applyBorder="1" applyAlignment="1">
      <alignment vertical="center" wrapText="1"/>
    </xf>
    <xf numFmtId="0" fontId="1" fillId="0" borderId="44" xfId="0" applyFont="1" applyBorder="1" applyAlignment="1">
      <alignment vertical="center" wrapText="1"/>
    </xf>
    <xf numFmtId="0" fontId="6" fillId="0" borderId="0" xfId="8" applyFont="1" applyFill="1" applyBorder="1" applyAlignment="1">
      <alignment horizontal="left" vertical="center"/>
    </xf>
    <xf numFmtId="0" fontId="5" fillId="0" borderId="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5" xfId="2" applyFont="1" applyFill="1" applyBorder="1" applyAlignment="1">
      <alignment horizontal="center" vertical="center"/>
    </xf>
    <xf numFmtId="0" fontId="6" fillId="0" borderId="44" xfId="2" applyFont="1" applyFill="1" applyBorder="1" applyAlignment="1">
      <alignment horizontal="left" vertical="center" wrapText="1"/>
    </xf>
    <xf numFmtId="0" fontId="5" fillId="5" borderId="29" xfId="2" applyFont="1" applyFill="1" applyBorder="1" applyAlignment="1">
      <alignment horizontal="center" vertical="center"/>
    </xf>
    <xf numFmtId="0" fontId="5" fillId="5" borderId="13" xfId="2" applyFont="1" applyFill="1" applyBorder="1" applyAlignment="1">
      <alignment horizontal="center" vertical="center"/>
    </xf>
    <xf numFmtId="0" fontId="5" fillId="5" borderId="12" xfId="2" applyFont="1" applyFill="1" applyBorder="1" applyAlignment="1">
      <alignment horizontal="center" vertical="center"/>
    </xf>
    <xf numFmtId="14" fontId="5" fillId="0" borderId="0" xfId="2" applyNumberFormat="1" applyFont="1" applyFill="1" applyBorder="1" applyAlignment="1">
      <alignment horizontal="left" vertical="center"/>
    </xf>
    <xf numFmtId="4" fontId="5" fillId="0" borderId="0" xfId="2" applyNumberFormat="1" applyFont="1" applyFill="1" applyBorder="1" applyAlignment="1">
      <alignment horizontal="left" vertical="center"/>
    </xf>
    <xf numFmtId="10" fontId="5" fillId="0" borderId="0" xfId="2" applyNumberFormat="1" applyFont="1" applyFill="1" applyBorder="1" applyAlignment="1">
      <alignment horizontal="left" vertical="center"/>
    </xf>
    <xf numFmtId="0" fontId="4" fillId="0" borderId="4"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5" xfId="2" applyFont="1" applyFill="1" applyBorder="1" applyAlignment="1">
      <alignment horizontal="center" vertical="center"/>
    </xf>
    <xf numFmtId="0" fontId="5" fillId="6" borderId="21" xfId="2" applyFont="1" applyFill="1" applyBorder="1" applyAlignment="1">
      <alignment horizontal="center" vertical="center"/>
    </xf>
    <xf numFmtId="0" fontId="5" fillId="6" borderId="22" xfId="2" applyFont="1" applyFill="1" applyBorder="1" applyAlignment="1">
      <alignment horizontal="center" vertical="center"/>
    </xf>
    <xf numFmtId="10" fontId="6" fillId="0" borderId="0" xfId="14" applyNumberFormat="1" applyFont="1" applyFill="1" applyBorder="1" applyAlignment="1">
      <alignment horizontal="center" vertical="center"/>
    </xf>
    <xf numFmtId="166" fontId="17" fillId="2" borderId="0" xfId="6" applyNumberFormat="1" applyFont="1" applyFill="1" applyBorder="1" applyAlignment="1">
      <alignment vertical="center"/>
    </xf>
    <xf numFmtId="4" fontId="17" fillId="0" borderId="0" xfId="6" applyNumberFormat="1" applyFont="1" applyFill="1" applyBorder="1" applyAlignment="1">
      <alignment vertical="center" wrapText="1"/>
    </xf>
    <xf numFmtId="0" fontId="18" fillId="2" borderId="0" xfId="6" applyNumberFormat="1" applyFont="1" applyFill="1" applyBorder="1" applyAlignment="1">
      <alignment vertical="center"/>
    </xf>
    <xf numFmtId="0" fontId="18" fillId="2" borderId="4" xfId="6" applyNumberFormat="1" applyFont="1" applyFill="1" applyBorder="1" applyAlignment="1">
      <alignment vertical="center"/>
    </xf>
    <xf numFmtId="0" fontId="18" fillId="2" borderId="27" xfId="6" applyNumberFormat="1" applyFont="1" applyFill="1" applyBorder="1" applyAlignment="1">
      <alignment vertical="center"/>
    </xf>
    <xf numFmtId="168" fontId="17" fillId="0" borderId="0" xfId="19" applyNumberFormat="1" applyFont="1" applyAlignment="1">
      <alignment vertical="center"/>
    </xf>
    <xf numFmtId="168" fontId="17" fillId="0" borderId="0" xfId="19" applyNumberFormat="1" applyFont="1" applyBorder="1" applyAlignment="1">
      <alignment vertical="center"/>
    </xf>
    <xf numFmtId="2" fontId="17" fillId="0" borderId="0" xfId="6" applyNumberFormat="1" applyFont="1" applyBorder="1" applyAlignment="1">
      <alignment horizontal="center" vertical="center"/>
    </xf>
    <xf numFmtId="0" fontId="17" fillId="0" borderId="20" xfId="6" applyFont="1" applyBorder="1" applyAlignment="1">
      <alignment horizontal="center" vertical="center"/>
    </xf>
    <xf numFmtId="0" fontId="17" fillId="0" borderId="21" xfId="6" applyFont="1" applyBorder="1" applyAlignment="1">
      <alignment horizontal="center" vertical="center"/>
    </xf>
    <xf numFmtId="2" fontId="17" fillId="0" borderId="21" xfId="6" applyNumberFormat="1" applyFont="1" applyBorder="1" applyAlignment="1">
      <alignment horizontal="center" vertical="center"/>
    </xf>
    <xf numFmtId="2" fontId="17" fillId="0" borderId="22" xfId="6" applyNumberFormat="1" applyFont="1" applyBorder="1" applyAlignment="1">
      <alignment horizontal="center" vertical="center"/>
    </xf>
    <xf numFmtId="166" fontId="18" fillId="3" borderId="0" xfId="6" applyNumberFormat="1" applyFont="1" applyFill="1" applyBorder="1" applyAlignment="1">
      <alignment vertical="center" wrapText="1"/>
    </xf>
    <xf numFmtId="166" fontId="17" fillId="0" borderId="0" xfId="6" applyNumberFormat="1" applyFont="1" applyAlignment="1">
      <alignment vertical="center"/>
    </xf>
    <xf numFmtId="166" fontId="17" fillId="3" borderId="0" xfId="6" applyNumberFormat="1" applyFont="1" applyFill="1" applyBorder="1" applyAlignment="1">
      <alignment vertical="center"/>
    </xf>
    <xf numFmtId="0" fontId="17" fillId="0" borderId="0" xfId="6" applyFont="1" applyBorder="1" applyAlignment="1">
      <alignment horizontal="center" vertical="center"/>
    </xf>
    <xf numFmtId="0" fontId="17" fillId="0" borderId="14" xfId="6" applyFont="1" applyBorder="1" applyAlignment="1">
      <alignment horizontal="center" vertical="center"/>
    </xf>
    <xf numFmtId="0" fontId="17" fillId="0" borderId="15" xfId="6" applyFont="1" applyBorder="1" applyAlignment="1">
      <alignment horizontal="center" vertical="center"/>
    </xf>
    <xf numFmtId="2" fontId="17" fillId="0" borderId="15" xfId="6" applyNumberFormat="1" applyFont="1" applyBorder="1" applyAlignment="1">
      <alignment horizontal="center" vertical="center"/>
    </xf>
    <xf numFmtId="2" fontId="17" fillId="0" borderId="19" xfId="6" applyNumberFormat="1" applyFont="1" applyBorder="1" applyAlignment="1">
      <alignment horizontal="center" vertical="center"/>
    </xf>
    <xf numFmtId="166" fontId="17" fillId="0" borderId="112" xfId="6" applyNumberFormat="1" applyFont="1" applyBorder="1" applyAlignment="1">
      <alignment horizontal="center" vertical="center"/>
    </xf>
    <xf numFmtId="39" fontId="17" fillId="0" borderId="106" xfId="6" applyNumberFormat="1" applyFont="1" applyBorder="1" applyAlignment="1">
      <alignment horizontal="center" vertical="center"/>
    </xf>
    <xf numFmtId="172" fontId="17" fillId="0" borderId="106" xfId="6" applyNumberFormat="1" applyFont="1" applyBorder="1" applyAlignment="1">
      <alignment horizontal="center" vertical="center"/>
    </xf>
    <xf numFmtId="2" fontId="17" fillId="0" borderId="107" xfId="6" applyNumberFormat="1" applyFont="1" applyBorder="1" applyAlignment="1">
      <alignment horizontal="center" vertical="center"/>
    </xf>
    <xf numFmtId="166" fontId="6" fillId="6" borderId="99" xfId="6" applyNumberFormat="1" applyFont="1" applyFill="1" applyBorder="1" applyAlignment="1">
      <alignment horizontal="center" vertical="center"/>
    </xf>
    <xf numFmtId="166" fontId="6" fillId="6" borderId="111" xfId="6" applyNumberFormat="1" applyFont="1" applyFill="1" applyBorder="1" applyAlignment="1">
      <alignment horizontal="center" vertical="center"/>
    </xf>
    <xf numFmtId="166" fontId="6" fillId="6" borderId="99" xfId="6" applyNumberFormat="1" applyFont="1" applyFill="1" applyBorder="1" applyAlignment="1">
      <alignment horizontal="center" vertical="center" wrapText="1"/>
    </xf>
    <xf numFmtId="166" fontId="6" fillId="6" borderId="111" xfId="6" applyNumberFormat="1" applyFont="1" applyFill="1" applyBorder="1" applyAlignment="1">
      <alignment horizontal="center" vertical="center" wrapText="1"/>
    </xf>
    <xf numFmtId="166" fontId="6" fillId="0" borderId="35" xfId="6" applyNumberFormat="1" applyFont="1" applyFill="1" applyBorder="1" applyAlignment="1">
      <alignment horizontal="left" vertical="center"/>
    </xf>
    <xf numFmtId="4" fontId="6" fillId="0" borderId="55" xfId="6" applyNumberFormat="1" applyFont="1" applyFill="1" applyBorder="1" applyAlignment="1">
      <alignment horizontal="center" vertical="center"/>
    </xf>
    <xf numFmtId="4" fontId="6" fillId="0" borderId="55" xfId="20" applyNumberFormat="1" applyFont="1" applyFill="1" applyBorder="1" applyAlignment="1">
      <alignment horizontal="center" vertical="center"/>
    </xf>
    <xf numFmtId="4" fontId="6" fillId="0" borderId="72" xfId="19" applyNumberFormat="1" applyFont="1" applyFill="1" applyBorder="1" applyAlignment="1">
      <alignment horizontal="center" vertical="center"/>
    </xf>
    <xf numFmtId="166" fontId="6" fillId="0" borderId="59" xfId="6" applyNumberFormat="1" applyFont="1" applyFill="1" applyBorder="1" applyAlignment="1">
      <alignment horizontal="left" vertical="center"/>
    </xf>
    <xf numFmtId="4" fontId="6" fillId="0" borderId="61" xfId="6" applyNumberFormat="1" applyFont="1" applyFill="1" applyBorder="1" applyAlignment="1">
      <alignment horizontal="center" vertical="center"/>
    </xf>
    <xf numFmtId="4" fontId="6" fillId="0" borderId="61" xfId="20" applyNumberFormat="1" applyFont="1" applyFill="1" applyBorder="1" applyAlignment="1">
      <alignment horizontal="center" vertical="center"/>
    </xf>
    <xf numFmtId="4" fontId="6" fillId="0" borderId="74" xfId="19" applyNumberFormat="1" applyFont="1" applyFill="1" applyBorder="1" applyAlignment="1">
      <alignment horizontal="center" vertical="center"/>
    </xf>
    <xf numFmtId="0" fontId="5" fillId="6" borderId="31" xfId="19" applyNumberFormat="1" applyFont="1" applyFill="1" applyBorder="1" applyAlignment="1">
      <alignment horizontal="right" vertical="center"/>
    </xf>
    <xf numFmtId="4" fontId="5" fillId="6" borderId="12" xfId="19" applyNumberFormat="1" applyFont="1" applyFill="1" applyBorder="1" applyAlignment="1">
      <alignment horizontal="center" vertical="center" wrapText="1"/>
    </xf>
    <xf numFmtId="169" fontId="5" fillId="6" borderId="12" xfId="19" applyNumberFormat="1" applyFont="1" applyFill="1" applyBorder="1" applyAlignment="1">
      <alignment horizontal="right" vertical="center" wrapText="1"/>
    </xf>
    <xf numFmtId="169" fontId="6" fillId="6" borderId="12" xfId="19" applyNumberFormat="1" applyFont="1" applyFill="1" applyBorder="1" applyAlignment="1">
      <alignment horizontal="right" vertical="center" wrapText="1"/>
    </xf>
    <xf numFmtId="4" fontId="5" fillId="6" borderId="87" xfId="19" applyNumberFormat="1" applyFont="1" applyFill="1" applyBorder="1" applyAlignment="1">
      <alignment horizontal="center" vertical="center" wrapText="1"/>
    </xf>
    <xf numFmtId="0" fontId="5" fillId="2" borderId="0" xfId="6" applyNumberFormat="1" applyFont="1" applyFill="1" applyBorder="1" applyAlignment="1">
      <alignment vertical="center"/>
    </xf>
    <xf numFmtId="166" fontId="6" fillId="6" borderId="15" xfId="6" applyNumberFormat="1" applyFont="1" applyFill="1" applyBorder="1" applyAlignment="1">
      <alignment horizontal="center" vertical="center" wrapText="1"/>
    </xf>
    <xf numFmtId="166" fontId="6" fillId="6" borderId="16" xfId="6" applyNumberFormat="1" applyFont="1" applyFill="1" applyBorder="1" applyAlignment="1">
      <alignment horizontal="center" vertical="center" wrapText="1"/>
    </xf>
    <xf numFmtId="2" fontId="6" fillId="0" borderId="55" xfId="6" applyNumberFormat="1" applyFont="1" applyFill="1" applyBorder="1" applyAlignment="1">
      <alignment horizontal="center" vertical="center" wrapText="1"/>
    </xf>
    <xf numFmtId="2" fontId="6" fillId="0" borderId="72" xfId="6" applyNumberFormat="1" applyFont="1" applyFill="1" applyBorder="1" applyAlignment="1">
      <alignment horizontal="center" vertical="center"/>
    </xf>
    <xf numFmtId="2" fontId="6" fillId="0" borderId="61" xfId="6" applyNumberFormat="1" applyFont="1" applyFill="1" applyBorder="1" applyAlignment="1">
      <alignment horizontal="center" vertical="center"/>
    </xf>
    <xf numFmtId="2" fontId="6" fillId="0" borderId="61" xfId="6" applyNumberFormat="1" applyFont="1" applyFill="1" applyBorder="1" applyAlignment="1">
      <alignment horizontal="center" vertical="center" wrapText="1"/>
    </xf>
    <xf numFmtId="2" fontId="6" fillId="0" borderId="74" xfId="6" applyNumberFormat="1" applyFont="1" applyFill="1" applyBorder="1" applyAlignment="1">
      <alignment horizontal="center" vertical="center"/>
    </xf>
    <xf numFmtId="2" fontId="5" fillId="6" borderId="12" xfId="19" applyNumberFormat="1" applyFont="1" applyFill="1" applyBorder="1" applyAlignment="1">
      <alignment horizontal="center" vertical="center" wrapText="1"/>
    </xf>
    <xf numFmtId="2" fontId="6" fillId="6" borderId="12" xfId="19" applyNumberFormat="1" applyFont="1" applyFill="1" applyBorder="1" applyAlignment="1">
      <alignment horizontal="right" vertical="center" wrapText="1"/>
    </xf>
    <xf numFmtId="2" fontId="5" fillId="6" borderId="12" xfId="19" applyNumberFormat="1" applyFont="1" applyFill="1" applyBorder="1" applyAlignment="1">
      <alignment horizontal="right" vertical="center" wrapText="1"/>
    </xf>
    <xf numFmtId="2" fontId="5" fillId="6" borderId="87" xfId="19" applyNumberFormat="1" applyFont="1" applyFill="1" applyBorder="1" applyAlignment="1">
      <alignment horizontal="center" vertical="center" wrapText="1"/>
    </xf>
    <xf numFmtId="166" fontId="6" fillId="6" borderId="101" xfId="6" applyNumberFormat="1" applyFont="1" applyFill="1" applyBorder="1" applyAlignment="1">
      <alignment horizontal="center" vertical="center"/>
    </xf>
    <xf numFmtId="166" fontId="6" fillId="6" borderId="19" xfId="6" applyNumberFormat="1" applyFont="1" applyFill="1" applyBorder="1" applyAlignment="1">
      <alignment horizontal="center" vertical="center" wrapText="1"/>
    </xf>
    <xf numFmtId="166" fontId="6" fillId="0" borderId="40" xfId="6" applyNumberFormat="1" applyFont="1" applyFill="1" applyBorder="1" applyAlignment="1">
      <alignment horizontal="left" vertical="center"/>
    </xf>
    <xf numFmtId="0" fontId="5" fillId="6" borderId="66" xfId="19" applyNumberFormat="1" applyFont="1" applyFill="1" applyBorder="1" applyAlignment="1">
      <alignment horizontal="right" vertical="center"/>
    </xf>
    <xf numFmtId="169" fontId="5" fillId="6" borderId="106" xfId="19" applyNumberFormat="1" applyFont="1" applyFill="1" applyBorder="1" applyAlignment="1">
      <alignment horizontal="right" vertical="center" wrapText="1"/>
    </xf>
    <xf numFmtId="169" fontId="6" fillId="6" borderId="106" xfId="19" applyNumberFormat="1" applyFont="1" applyFill="1" applyBorder="1" applyAlignment="1">
      <alignment horizontal="right" vertical="center" wrapText="1"/>
    </xf>
    <xf numFmtId="169" fontId="5" fillId="6" borderId="106" xfId="19" applyNumberFormat="1" applyFont="1" applyFill="1" applyBorder="1" applyAlignment="1">
      <alignment horizontal="center" vertical="center" wrapText="1"/>
    </xf>
    <xf numFmtId="169" fontId="5" fillId="6" borderId="107" xfId="19" applyNumberFormat="1" applyFont="1" applyFill="1" applyBorder="1" applyAlignment="1">
      <alignment horizontal="center" vertical="center" wrapText="1"/>
    </xf>
    <xf numFmtId="0" fontId="5" fillId="6" borderId="52" xfId="19" applyNumberFormat="1" applyFont="1" applyFill="1" applyBorder="1" applyAlignment="1">
      <alignment horizontal="right" vertical="center"/>
    </xf>
    <xf numFmtId="4" fontId="5" fillId="6" borderId="12" xfId="19" applyNumberFormat="1" applyFont="1" applyFill="1" applyBorder="1" applyAlignment="1">
      <alignment horizontal="center" vertical="center"/>
    </xf>
    <xf numFmtId="4" fontId="6" fillId="6" borderId="91" xfId="6" applyNumberFormat="1" applyFont="1" applyFill="1" applyBorder="1" applyAlignment="1">
      <alignment vertical="center" wrapText="1"/>
    </xf>
    <xf numFmtId="166" fontId="6" fillId="0" borderId="0" xfId="6" applyNumberFormat="1" applyFont="1" applyFill="1" applyBorder="1" applyAlignment="1" applyProtection="1">
      <alignment horizontal="left" vertical="center" wrapText="1"/>
      <protection locked="0"/>
    </xf>
    <xf numFmtId="166" fontId="6" fillId="3" borderId="0" xfId="6" applyNumberFormat="1" applyFont="1" applyFill="1" applyBorder="1" applyAlignment="1">
      <alignment vertical="center"/>
    </xf>
    <xf numFmtId="0" fontId="20" fillId="2" borderId="0" xfId="6" applyNumberFormat="1" applyFont="1" applyFill="1" applyBorder="1" applyAlignment="1">
      <alignment vertical="center"/>
    </xf>
    <xf numFmtId="0" fontId="17" fillId="0" borderId="0" xfId="6" applyFont="1" applyBorder="1" applyAlignment="1" applyProtection="1">
      <alignment horizontal="center" vertical="center"/>
      <protection locked="0"/>
    </xf>
    <xf numFmtId="4" fontId="6" fillId="0" borderId="38" xfId="6" applyNumberFormat="1" applyFont="1" applyBorder="1" applyAlignment="1">
      <alignment horizontal="center" vertical="center"/>
    </xf>
    <xf numFmtId="4" fontId="6" fillId="0" borderId="72" xfId="6" applyNumberFormat="1" applyFont="1" applyFill="1" applyBorder="1" applyAlignment="1">
      <alignment horizontal="center" vertical="center"/>
    </xf>
    <xf numFmtId="4" fontId="6" fillId="0" borderId="55" xfId="20" applyNumberFormat="1" applyFont="1" applyBorder="1" applyAlignment="1">
      <alignment horizontal="center" vertical="center"/>
    </xf>
    <xf numFmtId="4" fontId="6" fillId="0" borderId="72" xfId="20" applyNumberFormat="1" applyFont="1" applyBorder="1" applyAlignment="1">
      <alignment horizontal="center" vertical="center"/>
    </xf>
    <xf numFmtId="4" fontId="6" fillId="3" borderId="55" xfId="19" applyNumberFormat="1" applyFont="1" applyFill="1" applyBorder="1" applyAlignment="1">
      <alignment horizontal="center" vertical="center"/>
    </xf>
    <xf numFmtId="4" fontId="6" fillId="3" borderId="38" xfId="19" applyNumberFormat="1" applyFont="1" applyFill="1" applyBorder="1" applyAlignment="1">
      <alignment horizontal="center" vertical="center"/>
    </xf>
    <xf numFmtId="4" fontId="6" fillId="0" borderId="60" xfId="6" applyNumberFormat="1" applyFont="1" applyBorder="1" applyAlignment="1">
      <alignment horizontal="center" vertical="center"/>
    </xf>
    <xf numFmtId="4" fontId="6" fillId="0" borderId="74" xfId="6" applyNumberFormat="1" applyFont="1" applyFill="1" applyBorder="1" applyAlignment="1">
      <alignment horizontal="center" vertical="center"/>
    </xf>
    <xf numFmtId="4" fontId="6" fillId="0" borderId="61" xfId="20" applyNumberFormat="1" applyFont="1" applyBorder="1" applyAlignment="1">
      <alignment horizontal="center" vertical="center"/>
    </xf>
    <xf numFmtId="4" fontId="6" fillId="0" borderId="74" xfId="20" applyNumberFormat="1" applyFont="1" applyBorder="1" applyAlignment="1">
      <alignment horizontal="center" vertical="center"/>
    </xf>
    <xf numFmtId="4" fontId="6" fillId="3" borderId="61" xfId="19" applyNumberFormat="1" applyFont="1" applyFill="1" applyBorder="1" applyAlignment="1">
      <alignment horizontal="center" vertical="center"/>
    </xf>
    <xf numFmtId="4" fontId="6" fillId="3" borderId="60" xfId="19" applyNumberFormat="1" applyFont="1" applyFill="1" applyBorder="1" applyAlignment="1">
      <alignment horizontal="center" vertical="center"/>
    </xf>
    <xf numFmtId="166" fontId="6" fillId="6" borderId="108" xfId="6" applyNumberFormat="1" applyFont="1" applyFill="1" applyBorder="1" applyAlignment="1">
      <alignment horizontal="center" vertical="center"/>
    </xf>
    <xf numFmtId="166" fontId="6" fillId="6" borderId="108" xfId="6" applyNumberFormat="1" applyFont="1" applyFill="1" applyBorder="1" applyAlignment="1">
      <alignment horizontal="center" vertical="center" wrapText="1"/>
    </xf>
    <xf numFmtId="0" fontId="6" fillId="0" borderId="38" xfId="2" applyFont="1" applyFill="1" applyBorder="1" applyAlignment="1">
      <alignment horizontal="center" vertical="center"/>
    </xf>
    <xf numFmtId="0" fontId="6" fillId="0" borderId="44" xfId="2" applyFont="1" applyFill="1" applyBorder="1" applyAlignment="1">
      <alignment horizontal="center" vertical="center"/>
    </xf>
    <xf numFmtId="0" fontId="6" fillId="0" borderId="38" xfId="5" applyNumberFormat="1" applyFont="1" applyFill="1" applyBorder="1" applyAlignment="1">
      <alignment horizontal="center" vertical="center"/>
    </xf>
    <xf numFmtId="44" fontId="6" fillId="9" borderId="57" xfId="1" applyFont="1" applyFill="1" applyBorder="1" applyAlignment="1">
      <alignment horizontal="center" vertical="center" wrapText="1"/>
    </xf>
    <xf numFmtId="44" fontId="6" fillId="9" borderId="61" xfId="1" applyFont="1" applyFill="1" applyBorder="1" applyAlignment="1">
      <alignment horizontal="center" vertical="center" wrapText="1"/>
    </xf>
    <xf numFmtId="44" fontId="6" fillId="9" borderId="55" xfId="1" applyFont="1" applyFill="1" applyBorder="1" applyAlignment="1">
      <alignment horizontal="center" vertical="center" wrapText="1"/>
    </xf>
    <xf numFmtId="44" fontId="6" fillId="6" borderId="0" xfId="1" applyFont="1" applyFill="1" applyBorder="1" applyAlignment="1">
      <alignment horizontal="center" vertical="center" wrapText="1"/>
    </xf>
    <xf numFmtId="44" fontId="6" fillId="0" borderId="89" xfId="1" applyFont="1" applyFill="1" applyBorder="1" applyAlignment="1">
      <alignment horizontal="center" vertical="center" wrapText="1"/>
    </xf>
    <xf numFmtId="44" fontId="6" fillId="0" borderId="55" xfId="1" applyFont="1" applyBorder="1" applyAlignment="1">
      <alignment vertical="center"/>
    </xf>
    <xf numFmtId="44" fontId="6" fillId="0" borderId="57" xfId="1" applyFont="1" applyBorder="1" applyAlignment="1">
      <alignment vertical="center"/>
    </xf>
    <xf numFmtId="44" fontId="6" fillId="0" borderId="89" xfId="1" applyFont="1" applyBorder="1" applyAlignment="1">
      <alignment vertical="center"/>
    </xf>
    <xf numFmtId="44" fontId="6" fillId="0" borderId="57" xfId="1" applyFont="1" applyFill="1" applyBorder="1" applyAlignment="1">
      <alignment vertical="center"/>
    </xf>
    <xf numFmtId="44" fontId="6" fillId="0" borderId="57" xfId="1" applyFont="1" applyFill="1" applyBorder="1" applyAlignment="1">
      <alignment vertical="center" wrapText="1"/>
    </xf>
    <xf numFmtId="44" fontId="6" fillId="0" borderId="61" xfId="1" applyFont="1" applyFill="1" applyBorder="1" applyAlignment="1">
      <alignment vertical="center" wrapText="1"/>
    </xf>
    <xf numFmtId="44" fontId="6" fillId="0" borderId="15" xfId="1" applyFont="1" applyFill="1" applyBorder="1" applyAlignment="1">
      <alignment vertical="center" wrapText="1"/>
    </xf>
    <xf numFmtId="0" fontId="4" fillId="5" borderId="0" xfId="2" applyFont="1" applyFill="1" applyBorder="1" applyAlignment="1">
      <alignment vertical="center"/>
    </xf>
    <xf numFmtId="44" fontId="6" fillId="0" borderId="55" xfId="2" applyNumberFormat="1" applyFont="1" applyBorder="1" applyAlignment="1">
      <alignment vertical="center"/>
    </xf>
    <xf numFmtId="10" fontId="5" fillId="6" borderId="55" xfId="14" applyNumberFormat="1" applyFont="1" applyFill="1" applyBorder="1" applyAlignment="1">
      <alignment horizontal="center" vertical="center"/>
    </xf>
    <xf numFmtId="44" fontId="6" fillId="0" borderId="56" xfId="2" applyNumberFormat="1" applyFont="1" applyBorder="1" applyAlignment="1">
      <alignment vertical="center"/>
    </xf>
    <xf numFmtId="0" fontId="4" fillId="0" borderId="0" xfId="2" applyFont="1" applyFill="1" applyBorder="1" applyAlignment="1">
      <alignment vertical="center"/>
    </xf>
    <xf numFmtId="10" fontId="5" fillId="0" borderId="0" xfId="14" applyNumberFormat="1" applyFont="1" applyFill="1" applyBorder="1" applyAlignment="1">
      <alignment horizontal="center" vertical="center"/>
    </xf>
    <xf numFmtId="44" fontId="6" fillId="0" borderId="0" xfId="2" applyNumberFormat="1" applyFont="1" applyFill="1" applyBorder="1" applyAlignment="1">
      <alignment vertical="center"/>
    </xf>
    <xf numFmtId="44" fontId="6" fillId="0" borderId="0" xfId="2" applyNumberFormat="1"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xf numFmtId="44" fontId="5" fillId="0" borderId="0" xfId="2" applyNumberFormat="1" applyFont="1" applyFill="1" applyBorder="1" applyAlignment="1">
      <alignment vertical="center"/>
    </xf>
    <xf numFmtId="44" fontId="5" fillId="0" borderId="0" xfId="2" applyNumberFormat="1" applyFont="1" applyFill="1" applyBorder="1" applyAlignment="1">
      <alignment horizontal="center" vertical="center"/>
    </xf>
    <xf numFmtId="10" fontId="6" fillId="0" borderId="12" xfId="14" applyNumberFormat="1" applyFont="1" applyFill="1" applyBorder="1" applyAlignment="1">
      <alignment horizontal="center" vertical="center"/>
    </xf>
    <xf numFmtId="0" fontId="6" fillId="0" borderId="4" xfId="2" applyFont="1" applyBorder="1" applyAlignment="1">
      <alignment vertical="center"/>
    </xf>
    <xf numFmtId="0" fontId="4" fillId="0" borderId="4" xfId="2" applyFont="1" applyFill="1" applyBorder="1" applyAlignment="1">
      <alignment vertical="center"/>
    </xf>
    <xf numFmtId="10" fontId="6" fillId="0" borderId="118" xfId="14" applyNumberFormat="1" applyFont="1" applyFill="1" applyBorder="1" applyAlignment="1">
      <alignment horizontal="center" vertical="center"/>
    </xf>
    <xf numFmtId="10" fontId="6" fillId="0" borderId="50" xfId="14" applyNumberFormat="1" applyFont="1" applyFill="1" applyBorder="1" applyAlignment="1">
      <alignment horizontal="center" vertical="center"/>
    </xf>
    <xf numFmtId="44" fontId="5" fillId="6" borderId="119" xfId="2" applyNumberFormat="1" applyFont="1" applyFill="1" applyBorder="1" applyAlignment="1">
      <alignment vertical="center"/>
    </xf>
    <xf numFmtId="44" fontId="5" fillId="6" borderId="117" xfId="2" applyNumberFormat="1" applyFont="1" applyFill="1" applyBorder="1" applyAlignment="1">
      <alignment horizontal="center" vertical="center"/>
    </xf>
    <xf numFmtId="14" fontId="5" fillId="0" borderId="5" xfId="2" applyNumberFormat="1" applyFont="1" applyFill="1" applyBorder="1" applyAlignment="1">
      <alignment horizontal="left" vertical="center"/>
    </xf>
    <xf numFmtId="0" fontId="5" fillId="0" borderId="5" xfId="2" applyFont="1" applyFill="1" applyBorder="1" applyAlignment="1">
      <alignment horizontal="left" vertical="center"/>
    </xf>
    <xf numFmtId="168" fontId="6" fillId="0" borderId="0" xfId="16" applyNumberFormat="1" applyFont="1"/>
    <xf numFmtId="0" fontId="6" fillId="3" borderId="4" xfId="17" applyNumberFormat="1" applyFont="1" applyFill="1" applyBorder="1" applyAlignment="1">
      <alignment horizontal="left"/>
    </xf>
    <xf numFmtId="0" fontId="5" fillId="3" borderId="0" xfId="17" applyNumberFormat="1" applyFont="1" applyFill="1" applyBorder="1"/>
    <xf numFmtId="0" fontId="5" fillId="2" borderId="0" xfId="6" applyNumberFormat="1" applyFont="1" applyFill="1" applyBorder="1" applyAlignment="1">
      <alignment horizontal="left"/>
    </xf>
    <xf numFmtId="0" fontId="5" fillId="2" borderId="0" xfId="6" applyNumberFormat="1" applyFont="1" applyFill="1" applyBorder="1"/>
    <xf numFmtId="168" fontId="6" fillId="0" borderId="0" xfId="16" applyNumberFormat="1" applyFont="1" applyFill="1"/>
    <xf numFmtId="4" fontId="5" fillId="6" borderId="106" xfId="16" applyNumberFormat="1" applyFont="1" applyFill="1" applyBorder="1" applyAlignment="1">
      <alignment horizontal="center" vertical="center" wrapText="1"/>
    </xf>
    <xf numFmtId="0" fontId="5" fillId="6" borderId="52" xfId="16" applyNumberFormat="1" applyFont="1" applyFill="1" applyBorder="1" applyAlignment="1">
      <alignment horizontal="left" vertical="center"/>
    </xf>
    <xf numFmtId="169" fontId="5" fillId="6" borderId="12" xfId="16" applyNumberFormat="1" applyFont="1" applyFill="1" applyBorder="1" applyAlignment="1">
      <alignment horizontal="center" vertical="center" wrapText="1"/>
    </xf>
    <xf numFmtId="166" fontId="6" fillId="6" borderId="91" xfId="6" applyNumberFormat="1" applyFont="1" applyFill="1" applyBorder="1" applyAlignment="1">
      <alignment horizontal="center" vertical="center" wrapText="1"/>
    </xf>
    <xf numFmtId="166" fontId="6" fillId="0" borderId="0" xfId="6" applyNumberFormat="1" applyFont="1"/>
    <xf numFmtId="166" fontId="6" fillId="6" borderId="108" xfId="6" applyNumberFormat="1" applyFont="1" applyFill="1" applyBorder="1" applyAlignment="1">
      <alignment horizontal="center"/>
    </xf>
    <xf numFmtId="166" fontId="6" fillId="6" borderId="99" xfId="6" applyNumberFormat="1" applyFont="1" applyFill="1" applyBorder="1" applyAlignment="1">
      <alignment horizontal="center"/>
    </xf>
    <xf numFmtId="166" fontId="5" fillId="2" borderId="1" xfId="6" applyNumberFormat="1" applyFont="1" applyFill="1" applyBorder="1" applyAlignment="1">
      <alignment vertical="center" wrapText="1"/>
    </xf>
    <xf numFmtId="166" fontId="5" fillId="2" borderId="2" xfId="6" applyNumberFormat="1" applyFont="1" applyFill="1" applyBorder="1" applyAlignment="1">
      <alignment vertical="center" wrapText="1"/>
    </xf>
    <xf numFmtId="166" fontId="5" fillId="2" borderId="3" xfId="6" applyNumberFormat="1" applyFont="1" applyFill="1" applyBorder="1" applyAlignment="1">
      <alignment vertical="center" wrapText="1"/>
    </xf>
    <xf numFmtId="166" fontId="5" fillId="2" borderId="4" xfId="6" applyNumberFormat="1" applyFont="1" applyFill="1" applyBorder="1" applyAlignment="1">
      <alignment vertical="center" wrapText="1"/>
    </xf>
    <xf numFmtId="166" fontId="5" fillId="2" borderId="0" xfId="6" applyNumberFormat="1" applyFont="1" applyFill="1" applyBorder="1" applyAlignment="1">
      <alignment vertical="center" wrapText="1"/>
    </xf>
    <xf numFmtId="166" fontId="5" fillId="2" borderId="5" xfId="6" applyNumberFormat="1" applyFont="1" applyFill="1" applyBorder="1" applyAlignment="1">
      <alignment vertical="center" wrapText="1"/>
    </xf>
    <xf numFmtId="0" fontId="5" fillId="2" borderId="0" xfId="6" applyNumberFormat="1" applyFont="1" applyFill="1" applyBorder="1" applyAlignment="1"/>
    <xf numFmtId="168" fontId="6" fillId="0" borderId="0" xfId="16" applyNumberFormat="1" applyFont="1" applyBorder="1"/>
    <xf numFmtId="0" fontId="5" fillId="6" borderId="52" xfId="16" applyNumberFormat="1" applyFont="1" applyFill="1" applyBorder="1" applyAlignment="1">
      <alignment horizontal="right" vertical="center"/>
    </xf>
    <xf numFmtId="4" fontId="6" fillId="3" borderId="56" xfId="19" applyNumberFormat="1" applyFont="1" applyFill="1" applyBorder="1" applyAlignment="1">
      <alignment horizontal="center" vertical="center"/>
    </xf>
    <xf numFmtId="4" fontId="6" fillId="3" borderId="62" xfId="19" applyNumberFormat="1" applyFont="1" applyFill="1" applyBorder="1" applyAlignment="1">
      <alignment horizontal="center" vertical="center"/>
    </xf>
    <xf numFmtId="2" fontId="5" fillId="6" borderId="106" xfId="19" applyNumberFormat="1" applyFont="1" applyFill="1" applyBorder="1" applyAlignment="1">
      <alignment horizontal="center" vertical="center" wrapText="1"/>
    </xf>
    <xf numFmtId="168" fontId="6" fillId="0" borderId="0" xfId="16" applyNumberFormat="1" applyFont="1" applyAlignment="1">
      <alignment vertical="center"/>
    </xf>
    <xf numFmtId="168" fontId="6" fillId="0" borderId="0" xfId="16" applyNumberFormat="1" applyFont="1" applyBorder="1" applyAlignment="1">
      <alignment vertical="center"/>
    </xf>
    <xf numFmtId="4" fontId="5" fillId="6" borderId="12" xfId="16" applyNumberFormat="1" applyFont="1" applyFill="1" applyBorder="1" applyAlignment="1">
      <alignment horizontal="center" vertical="center" wrapText="1"/>
    </xf>
    <xf numFmtId="4" fontId="6" fillId="0" borderId="38" xfId="6" applyNumberFormat="1" applyFont="1" applyFill="1" applyBorder="1" applyAlignment="1">
      <alignment horizontal="center" vertical="center" wrapText="1"/>
    </xf>
    <xf numFmtId="4" fontId="6" fillId="0" borderId="55" xfId="6" applyNumberFormat="1" applyFont="1" applyBorder="1" applyAlignment="1">
      <alignment horizontal="center"/>
    </xf>
    <xf numFmtId="4" fontId="6" fillId="0" borderId="55" xfId="6" applyNumberFormat="1" applyFont="1" applyFill="1" applyBorder="1" applyAlignment="1">
      <alignment horizontal="center" vertical="center" wrapText="1"/>
    </xf>
    <xf numFmtId="4" fontId="6" fillId="0" borderId="73" xfId="6" applyNumberFormat="1" applyFont="1" applyFill="1" applyBorder="1" applyAlignment="1">
      <alignment horizontal="center" vertical="center" wrapText="1"/>
    </xf>
    <xf numFmtId="166" fontId="6" fillId="0" borderId="56" xfId="6" applyNumberFormat="1" applyFont="1" applyFill="1" applyBorder="1" applyAlignment="1">
      <alignment horizontal="center" vertical="center" wrapText="1"/>
    </xf>
    <xf numFmtId="4" fontId="6" fillId="0" borderId="60" xfId="6" applyNumberFormat="1" applyFont="1" applyFill="1" applyBorder="1" applyAlignment="1">
      <alignment horizontal="center" vertical="center" wrapText="1"/>
    </xf>
    <xf numFmtId="4" fontId="6" fillId="0" borderId="60" xfId="6" applyNumberFormat="1" applyFont="1" applyBorder="1" applyAlignment="1">
      <alignment horizontal="center"/>
    </xf>
    <xf numFmtId="4" fontId="6" fillId="0" borderId="61" xfId="6" applyNumberFormat="1" applyFont="1" applyFill="1" applyBorder="1" applyAlignment="1">
      <alignment horizontal="center" vertical="center" wrapText="1"/>
    </xf>
    <xf numFmtId="4" fontId="6" fillId="0" borderId="75" xfId="6" applyNumberFormat="1" applyFont="1" applyFill="1" applyBorder="1" applyAlignment="1">
      <alignment horizontal="center" vertical="center" wrapText="1"/>
    </xf>
    <xf numFmtId="166" fontId="6" fillId="0" borderId="62" xfId="6" applyNumberFormat="1" applyFont="1" applyFill="1" applyBorder="1" applyAlignment="1">
      <alignment horizontal="center" vertical="center" wrapText="1"/>
    </xf>
    <xf numFmtId="2" fontId="6" fillId="0" borderId="73" xfId="16" applyNumberFormat="1" applyFont="1" applyFill="1" applyBorder="1" applyAlignment="1">
      <alignment horizontal="center" vertical="center"/>
    </xf>
    <xf numFmtId="2" fontId="6" fillId="0" borderId="73" xfId="6" applyNumberFormat="1" applyFont="1" applyFill="1" applyBorder="1" applyAlignment="1">
      <alignment horizontal="center" vertical="center" wrapText="1"/>
    </xf>
    <xf numFmtId="2" fontId="6" fillId="0" borderId="75" xfId="16" applyNumberFormat="1" applyFont="1" applyFill="1" applyBorder="1" applyAlignment="1">
      <alignment horizontal="center" vertical="center"/>
    </xf>
    <xf numFmtId="2" fontId="6" fillId="0" borderId="75" xfId="6" applyNumberFormat="1" applyFont="1" applyFill="1" applyBorder="1" applyAlignment="1">
      <alignment horizontal="center" vertical="center" wrapText="1"/>
    </xf>
    <xf numFmtId="4" fontId="6" fillId="0" borderId="55" xfId="6" applyNumberFormat="1" applyFont="1" applyBorder="1" applyAlignment="1">
      <alignment horizontal="center" vertical="center"/>
    </xf>
    <xf numFmtId="4" fontId="6" fillId="0" borderId="55" xfId="18" applyNumberFormat="1" applyFont="1" applyBorder="1" applyAlignment="1">
      <alignment horizontal="center" vertical="center"/>
    </xf>
    <xf numFmtId="4" fontId="6" fillId="0" borderId="61" xfId="6" applyNumberFormat="1" applyFont="1" applyBorder="1" applyAlignment="1">
      <alignment horizontal="center" vertical="center"/>
    </xf>
    <xf numFmtId="4" fontId="6" fillId="0" borderId="61" xfId="18" applyNumberFormat="1" applyFont="1" applyBorder="1" applyAlignment="1">
      <alignment horizontal="center" vertical="center"/>
    </xf>
    <xf numFmtId="168" fontId="6" fillId="6" borderId="108" xfId="19" applyNumberFormat="1" applyFont="1" applyFill="1" applyBorder="1" applyAlignment="1">
      <alignment vertical="center"/>
    </xf>
    <xf numFmtId="168" fontId="6" fillId="6" borderId="109" xfId="19" applyNumberFormat="1" applyFont="1" applyFill="1" applyBorder="1" applyAlignment="1">
      <alignment vertical="center"/>
    </xf>
    <xf numFmtId="168" fontId="6" fillId="6" borderId="15" xfId="19" applyNumberFormat="1" applyFont="1" applyFill="1" applyBorder="1" applyAlignment="1">
      <alignment vertical="center"/>
    </xf>
    <xf numFmtId="168" fontId="6" fillId="6" borderId="19" xfId="19" applyNumberFormat="1" applyFont="1" applyFill="1" applyBorder="1" applyAlignment="1">
      <alignment vertical="center"/>
    </xf>
    <xf numFmtId="168" fontId="6" fillId="0" borderId="78" xfId="19" applyNumberFormat="1" applyFont="1" applyBorder="1" applyAlignment="1">
      <alignment vertical="center"/>
    </xf>
    <xf numFmtId="4" fontId="6" fillId="0" borderId="77" xfId="19" applyNumberFormat="1" applyFont="1" applyFill="1" applyBorder="1" applyAlignment="1">
      <alignment vertical="center"/>
    </xf>
    <xf numFmtId="168" fontId="6" fillId="0" borderId="61" xfId="19" applyNumberFormat="1" applyFont="1" applyBorder="1" applyAlignment="1">
      <alignment vertical="center"/>
    </xf>
    <xf numFmtId="4" fontId="6" fillId="3" borderId="62" xfId="19" applyNumberFormat="1" applyFont="1" applyFill="1" applyBorder="1" applyAlignment="1">
      <alignment vertical="center"/>
    </xf>
    <xf numFmtId="168" fontId="6" fillId="6" borderId="12" xfId="19" applyNumberFormat="1" applyFont="1" applyFill="1" applyBorder="1" applyAlignment="1">
      <alignment vertical="center"/>
    </xf>
    <xf numFmtId="4" fontId="6" fillId="6" borderId="91" xfId="19" applyNumberFormat="1" applyFont="1" applyFill="1" applyBorder="1" applyAlignment="1">
      <alignment vertical="center"/>
    </xf>
    <xf numFmtId="168" fontId="6" fillId="0" borderId="55" xfId="19" applyNumberFormat="1" applyFont="1" applyBorder="1" applyAlignment="1">
      <alignment vertical="center"/>
    </xf>
    <xf numFmtId="169" fontId="6" fillId="0" borderId="62" xfId="19" applyNumberFormat="1" applyFont="1" applyFill="1" applyBorder="1" applyAlignment="1">
      <alignment vertical="center"/>
    </xf>
    <xf numFmtId="169" fontId="6" fillId="6" borderId="91" xfId="19" applyNumberFormat="1" applyFont="1" applyFill="1" applyBorder="1" applyAlignment="1">
      <alignment vertical="center"/>
    </xf>
    <xf numFmtId="166" fontId="6" fillId="6" borderId="109" xfId="6" applyNumberFormat="1" applyFont="1" applyFill="1" applyBorder="1" applyAlignment="1">
      <alignment horizontal="center"/>
    </xf>
    <xf numFmtId="4" fontId="6" fillId="0" borderId="56" xfId="6" applyNumberFormat="1" applyFont="1" applyFill="1" applyBorder="1" applyAlignment="1">
      <alignment horizontal="center" vertical="center" wrapText="1"/>
    </xf>
    <xf numFmtId="4" fontId="6" fillId="0" borderId="62" xfId="6" applyNumberFormat="1" applyFont="1" applyFill="1" applyBorder="1" applyAlignment="1">
      <alignment horizontal="center" vertical="center" wrapText="1"/>
    </xf>
    <xf numFmtId="4" fontId="5" fillId="6" borderId="91" xfId="16" applyNumberFormat="1" applyFont="1" applyFill="1" applyBorder="1" applyAlignment="1">
      <alignment horizontal="center" vertical="center" wrapText="1"/>
    </xf>
    <xf numFmtId="166" fontId="6" fillId="6" borderId="101" xfId="6" applyNumberFormat="1" applyFont="1" applyFill="1" applyBorder="1" applyAlignment="1">
      <alignment horizontal="center"/>
    </xf>
    <xf numFmtId="4" fontId="6" fillId="0" borderId="79" xfId="6" applyNumberFormat="1" applyFont="1" applyBorder="1" applyAlignment="1">
      <alignment horizontal="center" vertical="center"/>
    </xf>
    <xf numFmtId="4" fontId="6" fillId="0" borderId="81" xfId="6" applyNumberFormat="1" applyFont="1" applyBorder="1" applyAlignment="1">
      <alignment horizontal="center" vertical="center"/>
    </xf>
    <xf numFmtId="168" fontId="5" fillId="0" borderId="0" xfId="19" applyNumberFormat="1" applyFont="1" applyBorder="1" applyAlignment="1">
      <alignment horizontal="left" vertical="center"/>
    </xf>
    <xf numFmtId="168" fontId="6" fillId="0" borderId="5" xfId="16" applyNumberFormat="1" applyFont="1" applyBorder="1"/>
    <xf numFmtId="168" fontId="6" fillId="0" borderId="0" xfId="19" quotePrefix="1" applyNumberFormat="1" applyFont="1" applyBorder="1" applyAlignment="1">
      <alignment horizontal="left" vertical="center"/>
    </xf>
    <xf numFmtId="0" fontId="5" fillId="3" borderId="5" xfId="6" applyNumberFormat="1" applyFont="1" applyFill="1" applyBorder="1" applyAlignment="1"/>
    <xf numFmtId="166" fontId="6" fillId="6" borderId="15" xfId="17" applyNumberFormat="1" applyFont="1" applyFill="1" applyBorder="1" applyAlignment="1">
      <alignment horizontal="center" vertical="center" wrapText="1"/>
    </xf>
    <xf numFmtId="169" fontId="5" fillId="6" borderId="106" xfId="16" applyNumberFormat="1" applyFont="1" applyFill="1" applyBorder="1" applyAlignment="1">
      <alignment horizontal="right" vertical="center" wrapText="1"/>
    </xf>
    <xf numFmtId="169" fontId="6" fillId="6" borderId="106" xfId="16" applyNumberFormat="1" applyFont="1" applyFill="1" applyBorder="1" applyAlignment="1">
      <alignment horizontal="right" vertical="center" wrapText="1"/>
    </xf>
    <xf numFmtId="169" fontId="5" fillId="6" borderId="106" xfId="16" applyNumberFormat="1" applyFont="1" applyFill="1" applyBorder="1" applyAlignment="1">
      <alignment horizontal="center" vertical="center" wrapText="1"/>
    </xf>
    <xf numFmtId="166" fontId="6" fillId="6" borderId="19" xfId="17" applyNumberFormat="1" applyFont="1" applyFill="1" applyBorder="1" applyAlignment="1">
      <alignment horizontal="center" vertical="center" wrapText="1"/>
    </xf>
    <xf numFmtId="168" fontId="6" fillId="6" borderId="106" xfId="16" applyNumberFormat="1" applyFont="1" applyFill="1" applyBorder="1" applyAlignment="1">
      <alignment horizontal="center" vertical="center"/>
    </xf>
    <xf numFmtId="169" fontId="5" fillId="6" borderId="107" xfId="16" applyNumberFormat="1" applyFont="1" applyFill="1" applyBorder="1" applyAlignment="1">
      <alignment horizontal="center" vertical="center" wrapText="1"/>
    </xf>
    <xf numFmtId="169" fontId="6" fillId="6" borderId="87" xfId="17" applyNumberFormat="1" applyFont="1" applyFill="1" applyBorder="1" applyAlignment="1">
      <alignment vertical="center"/>
    </xf>
    <xf numFmtId="169" fontId="6" fillId="6" borderId="53" xfId="17" applyNumberFormat="1" applyFont="1" applyFill="1" applyBorder="1" applyAlignment="1">
      <alignment vertical="center"/>
    </xf>
    <xf numFmtId="169" fontId="6" fillId="6" borderId="6" xfId="17" applyNumberFormat="1" applyFont="1" applyFill="1" applyBorder="1" applyAlignment="1">
      <alignment vertical="center"/>
    </xf>
    <xf numFmtId="0" fontId="5" fillId="3" borderId="27" xfId="17" applyNumberFormat="1" applyFont="1" applyFill="1" applyBorder="1" applyAlignment="1">
      <alignment horizontal="center"/>
    </xf>
    <xf numFmtId="0" fontId="5" fillId="3" borderId="27" xfId="17" applyNumberFormat="1" applyFont="1" applyFill="1" applyBorder="1" applyAlignment="1">
      <alignment vertical="center"/>
    </xf>
    <xf numFmtId="166" fontId="6" fillId="6" borderId="115" xfId="17" applyNumberFormat="1" applyFont="1" applyFill="1" applyBorder="1" applyAlignment="1">
      <alignment vertical="center" wrapText="1"/>
    </xf>
    <xf numFmtId="166" fontId="6" fillId="6" borderId="116" xfId="17" applyNumberFormat="1" applyFont="1" applyFill="1" applyBorder="1" applyAlignment="1">
      <alignment vertical="center" wrapText="1"/>
    </xf>
    <xf numFmtId="169" fontId="5" fillId="6" borderId="12" xfId="16" applyNumberFormat="1" applyFont="1" applyFill="1" applyBorder="1" applyAlignment="1">
      <alignment horizontal="right" vertical="center" wrapText="1"/>
    </xf>
    <xf numFmtId="169" fontId="6" fillId="6" borderId="12" xfId="16" applyNumberFormat="1" applyFont="1" applyFill="1" applyBorder="1" applyAlignment="1">
      <alignment horizontal="right" vertical="center" wrapText="1"/>
    </xf>
    <xf numFmtId="167" fontId="6" fillId="6" borderId="12" xfId="16" applyFont="1" applyFill="1" applyBorder="1" applyAlignment="1">
      <alignment horizontal="center" vertical="center" wrapText="1"/>
    </xf>
    <xf numFmtId="166" fontId="6" fillId="6" borderId="12" xfId="17" applyNumberFormat="1" applyFont="1" applyFill="1" applyBorder="1" applyAlignment="1">
      <alignment vertical="center" wrapText="1"/>
    </xf>
    <xf numFmtId="166" fontId="6" fillId="6" borderId="91" xfId="17" applyNumberFormat="1" applyFont="1" applyFill="1" applyBorder="1" applyAlignment="1">
      <alignment vertical="center" wrapText="1"/>
    </xf>
    <xf numFmtId="168" fontId="6" fillId="6" borderId="12" xfId="16" applyNumberFormat="1" applyFont="1" applyFill="1" applyBorder="1" applyAlignment="1">
      <alignment horizontal="center" vertical="center"/>
    </xf>
    <xf numFmtId="169" fontId="5" fillId="6" borderId="91" xfId="16" applyNumberFormat="1" applyFont="1" applyFill="1" applyBorder="1" applyAlignment="1">
      <alignment horizontal="center" vertical="center" wrapText="1"/>
    </xf>
    <xf numFmtId="4" fontId="6" fillId="0" borderId="55" xfId="17" applyNumberFormat="1" applyFont="1" applyBorder="1" applyAlignment="1">
      <alignment horizontal="center" vertical="center"/>
    </xf>
    <xf numFmtId="4" fontId="6" fillId="0" borderId="55" xfId="16" applyNumberFormat="1" applyFont="1" applyFill="1" applyBorder="1" applyAlignment="1">
      <alignment horizontal="center" vertical="center"/>
    </xf>
    <xf numFmtId="166" fontId="6" fillId="3" borderId="55" xfId="17" applyNumberFormat="1" applyFont="1" applyFill="1" applyBorder="1" applyAlignment="1">
      <alignment vertical="center" wrapText="1"/>
    </xf>
    <xf numFmtId="166" fontId="6" fillId="3" borderId="56" xfId="17" applyNumberFormat="1" applyFont="1" applyFill="1" applyBorder="1" applyAlignment="1">
      <alignment vertical="center" wrapText="1"/>
    </xf>
    <xf numFmtId="4" fontId="6" fillId="0" borderId="61" xfId="17" applyNumberFormat="1" applyFont="1" applyBorder="1" applyAlignment="1">
      <alignment horizontal="center" vertical="center"/>
    </xf>
    <xf numFmtId="4" fontId="6" fillId="0" borderId="61" xfId="16" applyNumberFormat="1" applyFont="1" applyFill="1" applyBorder="1" applyAlignment="1">
      <alignment horizontal="center" vertical="center"/>
    </xf>
    <xf numFmtId="166" fontId="6" fillId="3" borderId="61" xfId="17" applyNumberFormat="1" applyFont="1" applyFill="1" applyBorder="1" applyAlignment="1">
      <alignment vertical="center" wrapText="1"/>
    </xf>
    <xf numFmtId="166" fontId="6" fillId="3" borderId="62" xfId="17" applyNumberFormat="1" applyFont="1" applyFill="1" applyBorder="1" applyAlignment="1">
      <alignment vertical="center" wrapText="1"/>
    </xf>
    <xf numFmtId="4" fontId="6" fillId="3" borderId="55" xfId="16" applyNumberFormat="1" applyFont="1" applyFill="1" applyBorder="1" applyAlignment="1">
      <alignment horizontal="center" vertical="center"/>
    </xf>
    <xf numFmtId="169" fontId="6" fillId="3" borderId="56" xfId="16" applyNumberFormat="1" applyFont="1" applyFill="1" applyBorder="1" applyAlignment="1">
      <alignment horizontal="center" vertical="center"/>
    </xf>
    <xf numFmtId="4" fontId="6" fillId="3" borderId="61" xfId="16" applyNumberFormat="1" applyFont="1" applyFill="1" applyBorder="1" applyAlignment="1">
      <alignment horizontal="center" vertical="center"/>
    </xf>
    <xf numFmtId="169" fontId="6" fillId="3" borderId="62" xfId="16" applyNumberFormat="1" applyFont="1" applyFill="1" applyBorder="1" applyAlignment="1">
      <alignment horizontal="center" vertical="center"/>
    </xf>
    <xf numFmtId="166" fontId="6" fillId="6" borderId="108" xfId="17" applyNumberFormat="1" applyFont="1" applyFill="1" applyBorder="1" applyAlignment="1">
      <alignment vertical="center" wrapText="1"/>
    </xf>
    <xf numFmtId="166" fontId="6" fillId="6" borderId="109" xfId="17" applyNumberFormat="1" applyFont="1" applyFill="1" applyBorder="1" applyAlignment="1">
      <alignment vertical="center" wrapText="1"/>
    </xf>
    <xf numFmtId="166" fontId="6" fillId="6" borderId="15" xfId="17" applyNumberFormat="1" applyFont="1" applyFill="1" applyBorder="1" applyAlignment="1">
      <alignment vertical="center" wrapText="1"/>
    </xf>
    <xf numFmtId="166" fontId="6" fillId="6" borderId="19" xfId="17" applyNumberFormat="1" applyFont="1" applyFill="1" applyBorder="1" applyAlignment="1">
      <alignment vertical="center" wrapText="1"/>
    </xf>
    <xf numFmtId="166" fontId="6" fillId="3" borderId="0" xfId="17" applyNumberFormat="1" applyFont="1" applyFill="1" applyBorder="1" applyAlignment="1">
      <alignment vertical="center"/>
    </xf>
    <xf numFmtId="166" fontId="6" fillId="0" borderId="0" xfId="17" applyNumberFormat="1" applyFont="1" applyAlignment="1">
      <alignment vertical="center"/>
    </xf>
    <xf numFmtId="0" fontId="5" fillId="3" borderId="0" xfId="17" applyNumberFormat="1" applyFont="1" applyFill="1" applyBorder="1" applyAlignment="1">
      <alignment vertical="center"/>
    </xf>
    <xf numFmtId="0" fontId="5" fillId="3" borderId="0" xfId="17" applyNumberFormat="1" applyFont="1" applyFill="1" applyBorder="1" applyAlignment="1">
      <alignment horizontal="center" vertical="center"/>
    </xf>
    <xf numFmtId="0" fontId="5" fillId="3" borderId="53" xfId="17" applyNumberFormat="1" applyFont="1" applyFill="1" applyBorder="1" applyAlignment="1">
      <alignment horizontal="center" vertical="center"/>
    </xf>
    <xf numFmtId="0" fontId="5" fillId="3" borderId="27" xfId="17" applyNumberFormat="1" applyFont="1" applyFill="1" applyBorder="1" applyAlignment="1">
      <alignment horizontal="left" vertical="center"/>
    </xf>
    <xf numFmtId="0" fontId="5" fillId="3" borderId="27" xfId="17" applyNumberFormat="1" applyFont="1" applyFill="1" applyBorder="1" applyAlignment="1">
      <alignment horizontal="center" vertical="center"/>
    </xf>
    <xf numFmtId="168" fontId="6" fillId="0" borderId="27" xfId="16" applyNumberFormat="1" applyFont="1" applyBorder="1" applyAlignment="1">
      <alignment vertical="center"/>
    </xf>
    <xf numFmtId="168" fontId="6" fillId="0" borderId="0" xfId="16" applyNumberFormat="1" applyFont="1" applyFill="1" applyAlignment="1">
      <alignment vertical="center"/>
    </xf>
    <xf numFmtId="166" fontId="6" fillId="6" borderId="108" xfId="17" applyNumberFormat="1" applyFont="1" applyFill="1" applyBorder="1" applyAlignment="1">
      <alignment horizontal="center" vertical="center"/>
    </xf>
    <xf numFmtId="169" fontId="6" fillId="0" borderId="120" xfId="17" applyNumberFormat="1" applyFont="1" applyBorder="1" applyAlignment="1">
      <alignment horizontal="center" vertical="center"/>
    </xf>
    <xf numFmtId="169" fontId="6" fillId="0" borderId="121" xfId="17" applyNumberFormat="1" applyFont="1" applyBorder="1" applyAlignment="1">
      <alignment horizontal="center" vertical="center"/>
    </xf>
    <xf numFmtId="166" fontId="6" fillId="3" borderId="1" xfId="17" applyNumberFormat="1" applyFont="1" applyFill="1" applyBorder="1" applyAlignment="1">
      <alignment vertical="center"/>
    </xf>
    <xf numFmtId="166" fontId="6" fillId="3" borderId="4" xfId="17" applyNumberFormat="1" applyFont="1" applyFill="1" applyBorder="1" applyAlignment="1">
      <alignment horizontal="center" vertical="center"/>
    </xf>
    <xf numFmtId="166" fontId="6" fillId="0" borderId="0" xfId="17" applyNumberFormat="1" applyFont="1" applyBorder="1" applyAlignment="1">
      <alignment vertical="center"/>
    </xf>
    <xf numFmtId="166" fontId="6" fillId="3" borderId="4" xfId="17" applyNumberFormat="1" applyFont="1" applyFill="1" applyBorder="1" applyAlignment="1">
      <alignment vertical="center"/>
    </xf>
    <xf numFmtId="0" fontId="6" fillId="0" borderId="2" xfId="17" applyFont="1" applyBorder="1" applyAlignment="1">
      <alignment vertical="center" wrapText="1"/>
    </xf>
    <xf numFmtId="166" fontId="6" fillId="3" borderId="1" xfId="17" applyNumberFormat="1" applyFont="1" applyFill="1" applyBorder="1" applyAlignment="1">
      <alignment horizontal="center" vertical="center"/>
    </xf>
    <xf numFmtId="166" fontId="6" fillId="0" borderId="2" xfId="17" applyNumberFormat="1" applyFont="1" applyBorder="1" applyAlignment="1">
      <alignment horizontal="center" vertical="center"/>
    </xf>
    <xf numFmtId="168" fontId="6" fillId="0" borderId="2" xfId="16" applyNumberFormat="1" applyFont="1" applyBorder="1" applyAlignment="1">
      <alignment horizontal="center" vertical="center"/>
    </xf>
    <xf numFmtId="168" fontId="6" fillId="0" borderId="3" xfId="16" applyNumberFormat="1" applyFont="1" applyBorder="1" applyAlignment="1">
      <alignment horizontal="center" vertical="center"/>
    </xf>
    <xf numFmtId="166" fontId="6" fillId="0" borderId="0" xfId="17" applyNumberFormat="1" applyFont="1" applyBorder="1" applyAlignment="1">
      <alignment horizontal="center" vertical="center"/>
    </xf>
    <xf numFmtId="168" fontId="6" fillId="0" borderId="0" xfId="16" applyNumberFormat="1" applyFont="1" applyBorder="1" applyAlignment="1">
      <alignment horizontal="center" vertical="center"/>
    </xf>
    <xf numFmtId="168" fontId="6" fillId="0" borderId="5" xfId="16" applyNumberFormat="1" applyFont="1" applyBorder="1" applyAlignment="1">
      <alignment horizontal="center" vertical="center"/>
    </xf>
    <xf numFmtId="0" fontId="5" fillId="3" borderId="4" xfId="17" applyNumberFormat="1" applyFont="1" applyFill="1" applyBorder="1" applyAlignment="1">
      <alignment horizontal="center" vertical="center"/>
    </xf>
    <xf numFmtId="166" fontId="6" fillId="3" borderId="2" xfId="17" applyNumberFormat="1" applyFont="1" applyFill="1" applyBorder="1" applyAlignment="1">
      <alignment vertical="center"/>
    </xf>
    <xf numFmtId="166" fontId="6" fillId="3" borderId="3" xfId="17" applyNumberFormat="1" applyFont="1" applyFill="1" applyBorder="1" applyAlignment="1">
      <alignment vertical="center"/>
    </xf>
    <xf numFmtId="166" fontId="6" fillId="3" borderId="5" xfId="17" applyNumberFormat="1" applyFont="1" applyFill="1" applyBorder="1" applyAlignment="1">
      <alignment vertical="center"/>
    </xf>
    <xf numFmtId="166" fontId="6" fillId="3" borderId="52" xfId="17" applyNumberFormat="1" applyFont="1" applyFill="1" applyBorder="1" applyAlignment="1">
      <alignment vertical="center"/>
    </xf>
    <xf numFmtId="166" fontId="6" fillId="3" borderId="53" xfId="17" applyNumberFormat="1" applyFont="1" applyFill="1" applyBorder="1" applyAlignment="1">
      <alignment vertical="center"/>
    </xf>
    <xf numFmtId="166" fontId="6" fillId="3" borderId="6" xfId="17" applyNumberFormat="1" applyFont="1" applyFill="1" applyBorder="1" applyAlignment="1">
      <alignment vertical="center"/>
    </xf>
    <xf numFmtId="166" fontId="6" fillId="3" borderId="0" xfId="17" quotePrefix="1" applyNumberFormat="1" applyFont="1" applyFill="1" applyBorder="1" applyAlignment="1">
      <alignment vertical="center"/>
    </xf>
    <xf numFmtId="166" fontId="6" fillId="6" borderId="109" xfId="17" applyNumberFormat="1" applyFont="1" applyFill="1" applyBorder="1" applyAlignment="1">
      <alignment horizontal="center" vertical="center"/>
    </xf>
    <xf numFmtId="166" fontId="5" fillId="3" borderId="0" xfId="17" applyNumberFormat="1" applyFont="1" applyFill="1" applyBorder="1" applyAlignment="1">
      <alignment horizontal="left" vertical="center"/>
    </xf>
    <xf numFmtId="169" fontId="5" fillId="3" borderId="0" xfId="16" applyNumberFormat="1" applyFont="1" applyFill="1" applyBorder="1" applyAlignment="1">
      <alignment horizontal="right" vertical="center" wrapText="1"/>
    </xf>
    <xf numFmtId="169" fontId="6" fillId="3" borderId="0" xfId="16" applyNumberFormat="1" applyFont="1" applyFill="1" applyBorder="1" applyAlignment="1">
      <alignment horizontal="right" vertical="center" wrapText="1"/>
    </xf>
    <xf numFmtId="169" fontId="5" fillId="3" borderId="0" xfId="16" applyNumberFormat="1" applyFont="1" applyFill="1" applyBorder="1" applyAlignment="1">
      <alignment horizontal="center" vertical="center" wrapText="1"/>
    </xf>
    <xf numFmtId="166" fontId="6" fillId="3" borderId="0" xfId="17" applyNumberFormat="1" applyFont="1" applyFill="1" applyBorder="1" applyAlignment="1">
      <alignment horizontal="center" vertical="center" wrapText="1"/>
    </xf>
    <xf numFmtId="168" fontId="6" fillId="6" borderId="0" xfId="16" applyNumberFormat="1" applyFont="1" applyFill="1" applyBorder="1" applyAlignment="1">
      <alignment horizontal="center" vertical="center" wrapText="1"/>
    </xf>
    <xf numFmtId="4" fontId="6" fillId="3" borderId="38" xfId="16" applyNumberFormat="1" applyFont="1" applyFill="1" applyBorder="1" applyAlignment="1">
      <alignment horizontal="center" vertical="center"/>
    </xf>
    <xf numFmtId="169" fontId="6" fillId="3" borderId="55" xfId="16" applyNumberFormat="1" applyFont="1" applyFill="1" applyBorder="1" applyAlignment="1">
      <alignment horizontal="center" vertical="center"/>
    </xf>
    <xf numFmtId="4" fontId="6" fillId="3" borderId="60" xfId="16" applyNumberFormat="1" applyFont="1" applyFill="1" applyBorder="1" applyAlignment="1">
      <alignment horizontal="center" vertical="center"/>
    </xf>
    <xf numFmtId="169" fontId="6" fillId="3" borderId="61" xfId="16" applyNumberFormat="1" applyFont="1" applyFill="1" applyBorder="1" applyAlignment="1">
      <alignment horizontal="center" vertical="center"/>
    </xf>
    <xf numFmtId="4" fontId="6" fillId="6" borderId="12" xfId="16" applyNumberFormat="1" applyFont="1" applyFill="1" applyBorder="1" applyAlignment="1">
      <alignment horizontal="center" vertical="center"/>
    </xf>
    <xf numFmtId="169" fontId="5" fillId="6" borderId="12" xfId="16" applyNumberFormat="1" applyFont="1" applyFill="1" applyBorder="1" applyAlignment="1">
      <alignment horizontal="center" vertical="center"/>
    </xf>
    <xf numFmtId="4" fontId="6" fillId="3" borderId="0" xfId="16" applyNumberFormat="1" applyFont="1" applyFill="1" applyBorder="1" applyAlignment="1">
      <alignment horizontal="center" vertical="center"/>
    </xf>
    <xf numFmtId="169" fontId="5" fillId="3" borderId="0" xfId="16" applyNumberFormat="1" applyFont="1" applyFill="1" applyBorder="1" applyAlignment="1">
      <alignment horizontal="center" vertical="center"/>
    </xf>
    <xf numFmtId="168" fontId="6" fillId="6" borderId="0" xfId="16" applyNumberFormat="1" applyFont="1" applyFill="1" applyBorder="1" applyAlignment="1">
      <alignment horizontal="center" vertical="center"/>
    </xf>
    <xf numFmtId="4" fontId="6" fillId="3" borderId="41" xfId="16" applyNumberFormat="1" applyFont="1" applyFill="1" applyBorder="1" applyAlignment="1">
      <alignment horizontal="center" vertical="center"/>
    </xf>
    <xf numFmtId="169" fontId="6" fillId="3" borderId="78" xfId="16" applyNumberFormat="1" applyFont="1" applyFill="1" applyBorder="1" applyAlignment="1">
      <alignment horizontal="center" vertical="center"/>
    </xf>
    <xf numFmtId="168" fontId="6" fillId="0" borderId="0" xfId="16" applyNumberFormat="1" applyFont="1" applyAlignment="1">
      <alignment horizontal="center" vertical="center"/>
    </xf>
    <xf numFmtId="166" fontId="6" fillId="0" borderId="0" xfId="17" applyNumberFormat="1" applyFont="1" applyAlignment="1">
      <alignment horizontal="center" vertical="center"/>
    </xf>
    <xf numFmtId="168" fontId="6" fillId="6" borderId="108" xfId="16" applyNumberFormat="1" applyFont="1" applyFill="1" applyBorder="1" applyAlignment="1">
      <alignment horizontal="center" vertical="center"/>
    </xf>
    <xf numFmtId="166" fontId="6" fillId="6" borderId="108" xfId="17" applyNumberFormat="1" applyFont="1" applyFill="1" applyBorder="1" applyAlignment="1">
      <alignment horizontal="center" vertical="center" wrapText="1"/>
    </xf>
    <xf numFmtId="166" fontId="6" fillId="6" borderId="109" xfId="17" applyNumberFormat="1" applyFont="1" applyFill="1" applyBorder="1" applyAlignment="1">
      <alignment horizontal="center" vertical="center" wrapText="1"/>
    </xf>
    <xf numFmtId="168" fontId="6" fillId="6" borderId="15" xfId="16" applyNumberFormat="1" applyFont="1" applyFill="1" applyBorder="1" applyAlignment="1">
      <alignment horizontal="center" vertical="center"/>
    </xf>
    <xf numFmtId="168" fontId="6" fillId="0" borderId="55" xfId="16" applyNumberFormat="1" applyFont="1" applyBorder="1" applyAlignment="1">
      <alignment horizontal="center" vertical="center"/>
    </xf>
    <xf numFmtId="166" fontId="6" fillId="3" borderId="78" xfId="17" applyNumberFormat="1" applyFont="1" applyFill="1" applyBorder="1" applyAlignment="1">
      <alignment horizontal="center" vertical="center" wrapText="1"/>
    </xf>
    <xf numFmtId="166" fontId="6" fillId="3" borderId="77" xfId="17" applyNumberFormat="1" applyFont="1" applyFill="1" applyBorder="1" applyAlignment="1">
      <alignment horizontal="center" vertical="center" wrapText="1"/>
    </xf>
    <xf numFmtId="168" fontId="6" fillId="0" borderId="61" xfId="16" applyNumberFormat="1" applyFont="1" applyBorder="1" applyAlignment="1">
      <alignment horizontal="center" vertical="center"/>
    </xf>
    <xf numFmtId="166" fontId="6" fillId="3" borderId="61" xfId="17" applyNumberFormat="1" applyFont="1" applyFill="1" applyBorder="1" applyAlignment="1">
      <alignment horizontal="center" vertical="center" wrapText="1"/>
    </xf>
    <xf numFmtId="166" fontId="6" fillId="3" borderId="62" xfId="17" applyNumberFormat="1" applyFont="1" applyFill="1" applyBorder="1" applyAlignment="1">
      <alignment horizontal="center" vertical="center" wrapText="1"/>
    </xf>
    <xf numFmtId="166" fontId="6" fillId="6" borderId="12" xfId="17" applyNumberFormat="1" applyFont="1" applyFill="1" applyBorder="1" applyAlignment="1">
      <alignment horizontal="center" vertical="center" wrapText="1"/>
    </xf>
    <xf numFmtId="166" fontId="6" fillId="6" borderId="91" xfId="17" applyNumberFormat="1" applyFont="1" applyFill="1" applyBorder="1" applyAlignment="1">
      <alignment horizontal="center" vertical="center" wrapText="1"/>
    </xf>
    <xf numFmtId="169" fontId="6" fillId="3" borderId="0" xfId="16" applyNumberFormat="1" applyFont="1" applyFill="1" applyBorder="1" applyAlignment="1">
      <alignment horizontal="center" vertical="center" wrapText="1"/>
    </xf>
    <xf numFmtId="166" fontId="6" fillId="3" borderId="55" xfId="17" applyNumberFormat="1" applyFont="1" applyFill="1" applyBorder="1" applyAlignment="1">
      <alignment horizontal="center" vertical="center" wrapText="1"/>
    </xf>
    <xf numFmtId="166" fontId="6" fillId="3" borderId="56" xfId="17" applyNumberFormat="1" applyFont="1" applyFill="1" applyBorder="1" applyAlignment="1">
      <alignment horizontal="center" vertical="center" wrapText="1"/>
    </xf>
    <xf numFmtId="168" fontId="6" fillId="0" borderId="73" xfId="16" applyNumberFormat="1" applyFont="1" applyBorder="1" applyAlignment="1">
      <alignment horizontal="center" vertical="center"/>
    </xf>
    <xf numFmtId="168" fontId="6" fillId="0" borderId="75" xfId="16" applyNumberFormat="1" applyFont="1" applyBorder="1" applyAlignment="1">
      <alignment horizontal="center" vertical="center"/>
    </xf>
    <xf numFmtId="4" fontId="6" fillId="6" borderId="91" xfId="6" applyNumberFormat="1" applyFont="1" applyFill="1" applyBorder="1" applyAlignment="1">
      <alignment horizontal="center" vertical="center" wrapText="1"/>
    </xf>
    <xf numFmtId="166" fontId="6" fillId="0" borderId="0" xfId="17" applyNumberFormat="1" applyFont="1" applyAlignment="1">
      <alignment horizontal="left" vertical="center"/>
    </xf>
    <xf numFmtId="168" fontId="5" fillId="6" borderId="53" xfId="16" applyNumberFormat="1" applyFont="1" applyFill="1" applyBorder="1" applyAlignment="1">
      <alignment horizontal="center" vertical="center"/>
    </xf>
    <xf numFmtId="169" fontId="6" fillId="3" borderId="78" xfId="16" applyNumberFormat="1" applyFont="1" applyFill="1" applyBorder="1" applyAlignment="1">
      <alignment horizontal="center" vertical="center" wrapText="1"/>
    </xf>
    <xf numFmtId="169" fontId="6" fillId="3" borderId="55" xfId="16" applyNumberFormat="1" applyFont="1" applyFill="1" applyBorder="1" applyAlignment="1">
      <alignment horizontal="center" vertical="center" wrapText="1"/>
    </xf>
    <xf numFmtId="0" fontId="20" fillId="2" borderId="5" xfId="6" applyNumberFormat="1" applyFont="1" applyFill="1" applyBorder="1" applyAlignment="1">
      <alignment vertical="center"/>
    </xf>
    <xf numFmtId="169" fontId="6" fillId="3" borderId="55" xfId="24" applyNumberFormat="1" applyFont="1" applyFill="1" applyBorder="1" applyAlignment="1">
      <alignment horizontal="center" vertical="center"/>
    </xf>
    <xf numFmtId="4" fontId="6" fillId="0" borderId="57" xfId="17" applyNumberFormat="1" applyFont="1" applyBorder="1" applyAlignment="1">
      <alignment horizontal="center" vertical="center"/>
    </xf>
    <xf numFmtId="169" fontId="6" fillId="3" borderId="57" xfId="24" applyNumberFormat="1" applyFont="1" applyFill="1" applyBorder="1" applyAlignment="1">
      <alignment horizontal="center" vertical="center"/>
    </xf>
    <xf numFmtId="169" fontId="6" fillId="3" borderId="61" xfId="24" applyNumberFormat="1" applyFont="1" applyFill="1" applyBorder="1" applyAlignment="1">
      <alignment horizontal="center" vertical="center"/>
    </xf>
    <xf numFmtId="4" fontId="5" fillId="3" borderId="0" xfId="16" applyNumberFormat="1" applyFont="1" applyFill="1" applyBorder="1" applyAlignment="1">
      <alignment horizontal="center" vertical="center" wrapText="1"/>
    </xf>
    <xf numFmtId="4" fontId="6" fillId="0" borderId="0" xfId="25" applyNumberFormat="1" applyFont="1" applyBorder="1" applyAlignment="1">
      <alignment horizontal="center" vertical="center"/>
    </xf>
    <xf numFmtId="169" fontId="5" fillId="0" borderId="0" xfId="16" applyNumberFormat="1" applyFont="1" applyFill="1" applyBorder="1" applyAlignment="1">
      <alignment horizontal="center" vertical="center" wrapText="1"/>
    </xf>
    <xf numFmtId="166" fontId="6" fillId="0" borderId="0" xfId="17" applyNumberFormat="1" applyFont="1" applyFill="1" applyBorder="1" applyAlignment="1">
      <alignment vertical="center" wrapText="1"/>
    </xf>
    <xf numFmtId="173" fontId="6" fillId="0" borderId="0" xfId="17" applyNumberFormat="1" applyFont="1" applyFill="1" applyBorder="1" applyAlignment="1">
      <alignment vertical="center"/>
    </xf>
    <xf numFmtId="4" fontId="6" fillId="6" borderId="12" xfId="25" applyNumberFormat="1" applyFont="1" applyFill="1" applyBorder="1" applyAlignment="1">
      <alignment horizontal="center" vertical="center"/>
    </xf>
    <xf numFmtId="166" fontId="6" fillId="6" borderId="15" xfId="26" applyNumberFormat="1" applyFont="1" applyFill="1" applyBorder="1" applyAlignment="1">
      <alignment horizontal="center" vertical="center" wrapText="1"/>
    </xf>
    <xf numFmtId="166" fontId="6" fillId="6" borderId="19" xfId="26" applyNumberFormat="1" applyFont="1" applyFill="1" applyBorder="1" applyAlignment="1">
      <alignment horizontal="center" vertical="center" wrapText="1"/>
    </xf>
    <xf numFmtId="166" fontId="6" fillId="6" borderId="108" xfId="26" applyNumberFormat="1" applyFont="1" applyFill="1" applyBorder="1" applyAlignment="1">
      <alignment horizontal="center" vertical="center" wrapText="1"/>
    </xf>
    <xf numFmtId="166" fontId="6" fillId="6" borderId="109" xfId="26" applyNumberFormat="1" applyFont="1" applyFill="1" applyBorder="1" applyAlignment="1">
      <alignment horizontal="center" vertical="center" wrapText="1"/>
    </xf>
    <xf numFmtId="169" fontId="6" fillId="0" borderId="79" xfId="16" applyNumberFormat="1" applyFont="1" applyFill="1" applyBorder="1" applyAlignment="1">
      <alignment vertical="center"/>
    </xf>
    <xf numFmtId="169" fontId="6" fillId="0" borderId="46" xfId="16" applyNumberFormat="1" applyFont="1" applyFill="1" applyBorder="1" applyAlignment="1">
      <alignment vertical="center"/>
    </xf>
    <xf numFmtId="169" fontId="6" fillId="0" borderId="81" xfId="16" applyNumberFormat="1" applyFont="1" applyFill="1" applyBorder="1" applyAlignment="1">
      <alignment horizontal="center" vertical="center"/>
    </xf>
    <xf numFmtId="166" fontId="6" fillId="0" borderId="45" xfId="6" applyNumberFormat="1" applyFont="1" applyFill="1" applyBorder="1" applyAlignment="1">
      <alignment horizontal="left" vertical="center"/>
    </xf>
    <xf numFmtId="169" fontId="5" fillId="6" borderId="6" xfId="16" applyNumberFormat="1" applyFont="1" applyFill="1" applyBorder="1" applyAlignment="1">
      <alignment vertical="center" wrapText="1"/>
    </xf>
    <xf numFmtId="169" fontId="6" fillId="0" borderId="55" xfId="16" applyNumberFormat="1" applyFont="1" applyFill="1" applyBorder="1" applyAlignment="1">
      <alignment vertical="center"/>
    </xf>
    <xf numFmtId="169" fontId="6" fillId="0" borderId="57" xfId="16" applyNumberFormat="1" applyFont="1" applyFill="1" applyBorder="1" applyAlignment="1">
      <alignment vertical="center"/>
    </xf>
    <xf numFmtId="169" fontId="6" fillId="0" borderId="61" xfId="16" applyNumberFormat="1" applyFont="1" applyFill="1" applyBorder="1" applyAlignment="1">
      <alignment horizontal="center" vertical="center"/>
    </xf>
    <xf numFmtId="169" fontId="5" fillId="6" borderId="12" xfId="16" applyNumberFormat="1" applyFont="1" applyFill="1" applyBorder="1" applyAlignment="1">
      <alignment vertical="center" wrapText="1"/>
    </xf>
    <xf numFmtId="4" fontId="5" fillId="6" borderId="87" xfId="16" applyNumberFormat="1" applyFont="1" applyFill="1" applyBorder="1" applyAlignment="1">
      <alignment horizontal="center" vertical="center" wrapText="1"/>
    </xf>
    <xf numFmtId="169" fontId="6" fillId="0" borderId="56" xfId="16" applyNumberFormat="1" applyFont="1" applyFill="1" applyBorder="1" applyAlignment="1">
      <alignment vertical="center"/>
    </xf>
    <xf numFmtId="169" fontId="6" fillId="0" borderId="58" xfId="16" applyNumberFormat="1" applyFont="1" applyFill="1" applyBorder="1" applyAlignment="1">
      <alignment vertical="center"/>
    </xf>
    <xf numFmtId="169" fontId="6" fillId="0" borderId="61" xfId="16" applyNumberFormat="1" applyFont="1" applyFill="1" applyBorder="1" applyAlignment="1">
      <alignment vertical="center"/>
    </xf>
    <xf numFmtId="169" fontId="6" fillId="0" borderId="62" xfId="16" applyNumberFormat="1" applyFont="1" applyFill="1" applyBorder="1" applyAlignment="1">
      <alignment vertical="center"/>
    </xf>
    <xf numFmtId="169" fontId="5" fillId="6" borderId="91" xfId="16" applyNumberFormat="1" applyFont="1" applyFill="1" applyBorder="1" applyAlignment="1">
      <alignment vertical="center" wrapText="1"/>
    </xf>
    <xf numFmtId="166" fontId="6" fillId="6" borderId="108" xfId="26" applyNumberFormat="1" applyFont="1" applyFill="1" applyBorder="1" applyAlignment="1">
      <alignment horizontal="center" vertical="center"/>
    </xf>
    <xf numFmtId="4" fontId="6" fillId="0" borderId="55" xfId="26" applyNumberFormat="1" applyFont="1" applyBorder="1" applyAlignment="1">
      <alignment horizontal="center" vertical="center"/>
    </xf>
    <xf numFmtId="4" fontId="6" fillId="0" borderId="57" xfId="26" applyNumberFormat="1" applyFont="1" applyBorder="1" applyAlignment="1">
      <alignment horizontal="center" vertical="center"/>
    </xf>
    <xf numFmtId="4" fontId="6" fillId="0" borderId="61" xfId="26" applyNumberFormat="1" applyFont="1" applyBorder="1" applyAlignment="1">
      <alignment horizontal="center" vertical="center"/>
    </xf>
    <xf numFmtId="4" fontId="6" fillId="3" borderId="55" xfId="24" applyNumberFormat="1" applyFont="1" applyFill="1" applyBorder="1" applyAlignment="1">
      <alignment horizontal="center" vertical="center"/>
    </xf>
    <xf numFmtId="4" fontId="6" fillId="3" borderId="57" xfId="24" applyNumberFormat="1" applyFont="1" applyFill="1" applyBorder="1" applyAlignment="1">
      <alignment horizontal="center" vertical="center"/>
    </xf>
    <xf numFmtId="4" fontId="6" fillId="3" borderId="61" xfId="24" applyNumberFormat="1" applyFont="1" applyFill="1" applyBorder="1" applyAlignment="1">
      <alignment horizontal="center" vertical="center"/>
    </xf>
    <xf numFmtId="4" fontId="6" fillId="3" borderId="72" xfId="16" applyNumberFormat="1" applyFont="1" applyFill="1" applyBorder="1" applyAlignment="1">
      <alignment horizontal="center" vertical="center"/>
    </xf>
    <xf numFmtId="4" fontId="6" fillId="3" borderId="42" xfId="16" applyNumberFormat="1" applyFont="1" applyFill="1" applyBorder="1" applyAlignment="1">
      <alignment horizontal="center" vertical="center"/>
    </xf>
    <xf numFmtId="4" fontId="6" fillId="3" borderId="74" xfId="16" applyNumberFormat="1" applyFont="1" applyFill="1" applyBorder="1" applyAlignment="1">
      <alignment horizontal="center" vertical="center"/>
    </xf>
    <xf numFmtId="4" fontId="6" fillId="0" borderId="55" xfId="25" applyNumberFormat="1" applyFont="1" applyBorder="1" applyAlignment="1">
      <alignment horizontal="center" vertical="center"/>
    </xf>
    <xf numFmtId="4" fontId="6" fillId="0" borderId="57" xfId="25" applyNumberFormat="1" applyFont="1" applyBorder="1" applyAlignment="1">
      <alignment horizontal="center" vertical="center"/>
    </xf>
    <xf numFmtId="4" fontId="6" fillId="3" borderId="57" xfId="16" applyNumberFormat="1" applyFont="1" applyFill="1" applyBorder="1" applyAlignment="1">
      <alignment horizontal="center" vertical="center"/>
    </xf>
    <xf numFmtId="4" fontId="6" fillId="0" borderId="61" xfId="25" applyNumberFormat="1" applyFont="1" applyBorder="1" applyAlignment="1">
      <alignment horizontal="center" vertical="center"/>
    </xf>
    <xf numFmtId="4" fontId="6" fillId="3" borderId="55" xfId="23" applyNumberFormat="1" applyFont="1" applyFill="1" applyBorder="1" applyAlignment="1">
      <alignment horizontal="center" vertical="center"/>
    </xf>
    <xf numFmtId="4" fontId="6" fillId="3" borderId="57" xfId="23" applyNumberFormat="1" applyFont="1" applyFill="1" applyBorder="1" applyAlignment="1">
      <alignment horizontal="center" vertical="center"/>
    </xf>
    <xf numFmtId="4" fontId="6" fillId="3" borderId="61" xfId="23" applyNumberFormat="1" applyFont="1" applyFill="1" applyBorder="1" applyAlignment="1">
      <alignment horizontal="center" vertical="center"/>
    </xf>
    <xf numFmtId="0" fontId="6" fillId="0" borderId="0" xfId="22" applyFont="1" applyAlignment="1">
      <alignment vertical="center"/>
    </xf>
    <xf numFmtId="0" fontId="5" fillId="2" borderId="0" xfId="6" applyNumberFormat="1" applyFont="1" applyFill="1" applyBorder="1" applyAlignment="1">
      <alignment horizontal="left" vertical="center"/>
    </xf>
    <xf numFmtId="0" fontId="5" fillId="2" borderId="4" xfId="6" applyNumberFormat="1" applyFont="1" applyFill="1" applyBorder="1" applyAlignment="1">
      <alignment horizontal="left" vertical="center"/>
    </xf>
    <xf numFmtId="4" fontId="6" fillId="0" borderId="55" xfId="27" applyNumberFormat="1" applyFont="1" applyBorder="1" applyAlignment="1">
      <alignment horizontal="center" vertical="center"/>
    </xf>
    <xf numFmtId="4" fontId="6" fillId="0" borderId="55" xfId="22" applyNumberFormat="1" applyFont="1" applyBorder="1" applyAlignment="1">
      <alignment horizontal="center" vertical="center"/>
    </xf>
    <xf numFmtId="4" fontId="6" fillId="0" borderId="56" xfId="22" applyNumberFormat="1" applyFont="1" applyBorder="1" applyAlignment="1">
      <alignment horizontal="center" vertical="center"/>
    </xf>
    <xf numFmtId="4" fontId="6" fillId="0" borderId="57" xfId="27" applyNumberFormat="1" applyFont="1" applyBorder="1" applyAlignment="1">
      <alignment horizontal="center" vertical="center"/>
    </xf>
    <xf numFmtId="4" fontId="6" fillId="0" borderId="57" xfId="22" applyNumberFormat="1" applyFont="1" applyBorder="1" applyAlignment="1">
      <alignment horizontal="center" vertical="center"/>
    </xf>
    <xf numFmtId="4" fontId="6" fillId="0" borderId="58" xfId="22" applyNumberFormat="1" applyFont="1" applyBorder="1" applyAlignment="1">
      <alignment horizontal="center" vertical="center"/>
    </xf>
    <xf numFmtId="4" fontId="6" fillId="0" borderId="61" xfId="27" applyNumberFormat="1" applyFont="1" applyBorder="1" applyAlignment="1">
      <alignment horizontal="center" vertical="center"/>
    </xf>
    <xf numFmtId="4" fontId="6" fillId="0" borderId="61" xfId="22" applyNumberFormat="1" applyFont="1" applyBorder="1" applyAlignment="1">
      <alignment horizontal="center" vertical="center"/>
    </xf>
    <xf numFmtId="4" fontId="6" fillId="0" borderId="62" xfId="22" applyNumberFormat="1" applyFont="1" applyBorder="1" applyAlignment="1">
      <alignment horizontal="center" vertical="center"/>
    </xf>
    <xf numFmtId="166" fontId="6" fillId="0" borderId="0" xfId="17" applyNumberFormat="1" applyFont="1" applyFill="1" applyBorder="1" applyAlignment="1">
      <alignment vertical="center"/>
    </xf>
    <xf numFmtId="0" fontId="6" fillId="6" borderId="108" xfId="22" applyFont="1" applyFill="1" applyBorder="1" applyAlignment="1">
      <alignment vertical="center"/>
    </xf>
    <xf numFmtId="0" fontId="6" fillId="6" borderId="15" xfId="22" applyFont="1" applyFill="1" applyBorder="1" applyAlignment="1">
      <alignment vertical="center"/>
    </xf>
    <xf numFmtId="166" fontId="6" fillId="6" borderId="16" xfId="26" applyNumberFormat="1" applyFont="1" applyFill="1" applyBorder="1" applyAlignment="1">
      <alignment horizontal="center" vertical="center"/>
    </xf>
    <xf numFmtId="166" fontId="6" fillId="6" borderId="19" xfId="26" applyNumberFormat="1" applyFont="1" applyFill="1" applyBorder="1" applyAlignment="1">
      <alignment horizontal="center" vertical="center"/>
    </xf>
    <xf numFmtId="173" fontId="6" fillId="0" borderId="55" xfId="27" applyNumberFormat="1" applyFont="1" applyBorder="1" applyAlignment="1">
      <alignment horizontal="center" vertical="center"/>
    </xf>
    <xf numFmtId="169" fontId="6" fillId="0" borderId="55" xfId="27" applyNumberFormat="1" applyFont="1" applyBorder="1" applyAlignment="1">
      <alignment horizontal="center" vertical="center"/>
    </xf>
    <xf numFmtId="169" fontId="6" fillId="0" borderId="55" xfId="24" applyNumberFormat="1" applyFont="1" applyFill="1" applyBorder="1" applyAlignment="1">
      <alignment horizontal="center" vertical="center"/>
    </xf>
    <xf numFmtId="0" fontId="6" fillId="0" borderId="55" xfId="22" applyFont="1" applyFill="1" applyBorder="1" applyAlignment="1">
      <alignment vertical="center"/>
    </xf>
    <xf numFmtId="169" fontId="6" fillId="0" borderId="56" xfId="24" applyNumberFormat="1" applyFont="1" applyFill="1" applyBorder="1" applyAlignment="1">
      <alignment horizontal="center" vertical="center"/>
    </xf>
    <xf numFmtId="173" fontId="6" fillId="0" borderId="57" xfId="27" applyNumberFormat="1" applyFont="1" applyBorder="1" applyAlignment="1">
      <alignment horizontal="center" vertical="center"/>
    </xf>
    <xf numFmtId="169" fontId="6" fillId="0" borderId="57" xfId="27" applyNumberFormat="1" applyFont="1" applyBorder="1" applyAlignment="1">
      <alignment horizontal="center" vertical="center"/>
    </xf>
    <xf numFmtId="169" fontId="6" fillId="0" borderId="57" xfId="24" applyNumberFormat="1" applyFont="1" applyFill="1" applyBorder="1" applyAlignment="1">
      <alignment horizontal="center" vertical="center"/>
    </xf>
    <xf numFmtId="0" fontId="6" fillId="0" borderId="57" xfId="22" applyFont="1" applyFill="1" applyBorder="1" applyAlignment="1">
      <alignment vertical="center"/>
    </xf>
    <xf numFmtId="169" fontId="6" fillId="0" borderId="58" xfId="24" applyNumberFormat="1" applyFont="1" applyFill="1" applyBorder="1" applyAlignment="1">
      <alignment horizontal="center" vertical="center"/>
    </xf>
    <xf numFmtId="173" fontId="6" fillId="0" borderId="61" xfId="27" applyNumberFormat="1" applyFont="1" applyBorder="1" applyAlignment="1">
      <alignment horizontal="center" vertical="center"/>
    </xf>
    <xf numFmtId="169" fontId="6" fillId="0" borderId="61" xfId="27" applyNumberFormat="1" applyFont="1" applyBorder="1" applyAlignment="1">
      <alignment horizontal="center" vertical="center"/>
    </xf>
    <xf numFmtId="0" fontId="6" fillId="0" borderId="61" xfId="22" applyFont="1" applyFill="1" applyBorder="1" applyAlignment="1">
      <alignment vertical="center"/>
    </xf>
    <xf numFmtId="169" fontId="6" fillId="0" borderId="62" xfId="16" applyNumberFormat="1" applyFont="1" applyFill="1" applyBorder="1" applyAlignment="1">
      <alignment horizontal="center" vertical="center"/>
    </xf>
    <xf numFmtId="166" fontId="6" fillId="6" borderId="110" xfId="26" applyNumberFormat="1" applyFont="1" applyFill="1" applyBorder="1" applyAlignment="1">
      <alignment horizontal="center" vertical="center"/>
    </xf>
    <xf numFmtId="166" fontId="6" fillId="6" borderId="109" xfId="26" applyNumberFormat="1" applyFont="1" applyFill="1" applyBorder="1" applyAlignment="1">
      <alignment horizontal="center" vertical="center"/>
    </xf>
    <xf numFmtId="0" fontId="5" fillId="6" borderId="112" xfId="16" applyNumberFormat="1" applyFont="1" applyFill="1" applyBorder="1" applyAlignment="1">
      <alignment horizontal="right" vertical="center"/>
    </xf>
    <xf numFmtId="0" fontId="6" fillId="6" borderId="106" xfId="22" applyFont="1" applyFill="1" applyBorder="1" applyAlignment="1">
      <alignment vertical="center"/>
    </xf>
    <xf numFmtId="0" fontId="6" fillId="2" borderId="0" xfId="6" quotePrefix="1" applyNumberFormat="1" applyFont="1" applyFill="1" applyBorder="1" applyAlignment="1">
      <alignment vertical="center"/>
    </xf>
    <xf numFmtId="0" fontId="5" fillId="3" borderId="0" xfId="16" applyNumberFormat="1" applyFont="1" applyFill="1" applyBorder="1" applyAlignment="1">
      <alignment horizontal="left" vertical="center"/>
    </xf>
    <xf numFmtId="0" fontId="6" fillId="0" borderId="0" xfId="22" applyFont="1" applyBorder="1" applyAlignment="1">
      <alignment vertical="center"/>
    </xf>
    <xf numFmtId="166" fontId="6" fillId="0" borderId="53" xfId="17" applyNumberFormat="1" applyFont="1" applyBorder="1" applyAlignment="1">
      <alignment horizontal="center" vertical="center"/>
    </xf>
    <xf numFmtId="0" fontId="5" fillId="3" borderId="0" xfId="16" applyNumberFormat="1" applyFont="1" applyFill="1" applyBorder="1" applyAlignment="1">
      <alignment horizontal="center" vertical="center"/>
    </xf>
    <xf numFmtId="168" fontId="6" fillId="0" borderId="0" xfId="16" applyNumberFormat="1" applyFont="1" applyFill="1" applyBorder="1" applyAlignment="1">
      <alignment vertical="center"/>
    </xf>
    <xf numFmtId="166" fontId="6" fillId="0" borderId="2" xfId="6" applyNumberFormat="1" applyFont="1" applyBorder="1"/>
    <xf numFmtId="166" fontId="6" fillId="3" borderId="2" xfId="6" applyNumberFormat="1" applyFont="1" applyFill="1" applyBorder="1"/>
    <xf numFmtId="0" fontId="6" fillId="3" borderId="27" xfId="17" applyNumberFormat="1" applyFont="1" applyFill="1" applyBorder="1" applyAlignment="1">
      <alignment horizontal="left"/>
    </xf>
    <xf numFmtId="0" fontId="5" fillId="2" borderId="27" xfId="6" applyNumberFormat="1" applyFont="1" applyFill="1" applyBorder="1" applyAlignment="1">
      <alignment horizontal="left"/>
    </xf>
    <xf numFmtId="0" fontId="5" fillId="2" borderId="27" xfId="6" applyNumberFormat="1" applyFont="1" applyFill="1" applyBorder="1" applyAlignment="1">
      <alignment horizontal="center"/>
    </xf>
    <xf numFmtId="0" fontId="5" fillId="2" borderId="27" xfId="6" applyNumberFormat="1" applyFont="1" applyFill="1" applyBorder="1" applyAlignment="1"/>
    <xf numFmtId="0" fontId="5" fillId="3" borderId="27" xfId="6" applyNumberFormat="1" applyFont="1" applyFill="1" applyBorder="1" applyAlignment="1"/>
    <xf numFmtId="168" fontId="17" fillId="0" borderId="27" xfId="19" applyNumberFormat="1" applyFont="1" applyBorder="1" applyAlignment="1">
      <alignment vertical="center"/>
    </xf>
    <xf numFmtId="168" fontId="6" fillId="0" borderId="27" xfId="19" applyNumberFormat="1" applyFont="1" applyBorder="1" applyAlignment="1">
      <alignment vertical="center"/>
    </xf>
    <xf numFmtId="0" fontId="5" fillId="2" borderId="27" xfId="6" applyNumberFormat="1" applyFont="1" applyFill="1" applyBorder="1" applyAlignment="1">
      <alignment vertical="center"/>
    </xf>
    <xf numFmtId="168" fontId="6" fillId="0" borderId="2" xfId="19" applyNumberFormat="1" applyFont="1" applyBorder="1" applyAlignment="1">
      <alignment vertical="center"/>
    </xf>
    <xf numFmtId="0" fontId="5" fillId="3" borderId="2" xfId="19" applyNumberFormat="1" applyFont="1" applyFill="1" applyBorder="1" applyAlignment="1">
      <alignment vertical="center"/>
    </xf>
    <xf numFmtId="0" fontId="5" fillId="3" borderId="53" xfId="19" applyNumberFormat="1" applyFont="1" applyFill="1" applyBorder="1" applyAlignment="1">
      <alignment vertical="center"/>
    </xf>
    <xf numFmtId="166" fontId="17" fillId="3" borderId="1" xfId="6" applyNumberFormat="1" applyFont="1" applyFill="1" applyBorder="1" applyAlignment="1">
      <alignment vertical="center"/>
    </xf>
    <xf numFmtId="166" fontId="17" fillId="3" borderId="2" xfId="6" applyNumberFormat="1" applyFont="1" applyFill="1" applyBorder="1" applyAlignment="1">
      <alignment vertical="center"/>
    </xf>
    <xf numFmtId="166" fontId="17" fillId="3" borderId="3" xfId="6" applyNumberFormat="1" applyFont="1" applyFill="1" applyBorder="1" applyAlignment="1">
      <alignment vertical="center"/>
    </xf>
    <xf numFmtId="166" fontId="17" fillId="3" borderId="4" xfId="6" applyNumberFormat="1" applyFont="1" applyFill="1" applyBorder="1" applyAlignment="1">
      <alignment vertical="center"/>
    </xf>
    <xf numFmtId="166" fontId="6" fillId="3" borderId="5" xfId="6" applyNumberFormat="1" applyFont="1" applyFill="1" applyBorder="1" applyAlignment="1">
      <alignment vertical="center"/>
    </xf>
    <xf numFmtId="166" fontId="17" fillId="3" borderId="5" xfId="6" applyNumberFormat="1" applyFont="1" applyFill="1" applyBorder="1" applyAlignment="1">
      <alignment vertical="center"/>
    </xf>
    <xf numFmtId="0" fontId="6" fillId="0" borderId="27" xfId="2" applyFont="1" applyFill="1" applyBorder="1" applyAlignment="1">
      <alignment vertical="center"/>
    </xf>
    <xf numFmtId="10" fontId="5" fillId="0" borderId="27" xfId="2" applyNumberFormat="1" applyFont="1" applyFill="1" applyBorder="1" applyAlignment="1">
      <alignment horizontal="center" vertical="center"/>
    </xf>
    <xf numFmtId="0" fontId="6" fillId="0" borderId="2" xfId="0" applyFont="1" applyBorder="1" applyAlignment="1"/>
    <xf numFmtId="0" fontId="6" fillId="0" borderId="2" xfId="0" applyFont="1" applyBorder="1" applyAlignment="1">
      <alignment horizontal="center"/>
    </xf>
    <xf numFmtId="0" fontId="6" fillId="0" borderId="53" xfId="0" applyFont="1" applyBorder="1" applyAlignment="1"/>
    <xf numFmtId="0" fontId="6" fillId="0" borderId="53" xfId="0" applyFont="1" applyBorder="1" applyAlignment="1">
      <alignment horizontal="center"/>
    </xf>
    <xf numFmtId="10" fontId="6" fillId="0" borderId="27" xfId="2" applyNumberFormat="1" applyFont="1" applyFill="1" applyBorder="1" applyAlignment="1">
      <alignment horizontal="center" vertical="center"/>
    </xf>
    <xf numFmtId="0" fontId="5" fillId="0" borderId="27" xfId="2" applyFont="1" applyFill="1" applyBorder="1" applyAlignment="1">
      <alignment vertical="center"/>
    </xf>
    <xf numFmtId="0" fontId="5" fillId="0" borderId="27" xfId="2" applyFont="1" applyFill="1" applyBorder="1" applyAlignment="1">
      <alignment horizontal="center" vertical="center"/>
    </xf>
    <xf numFmtId="40" fontId="6" fillId="0" borderId="61" xfId="2" applyNumberFormat="1" applyFont="1" applyFill="1" applyBorder="1" applyAlignment="1">
      <alignment horizontal="center" vertical="center"/>
    </xf>
    <xf numFmtId="0" fontId="0" fillId="0" borderId="1" xfId="0" applyFont="1" applyFill="1" applyBorder="1" applyAlignment="1">
      <alignment horizontal="left"/>
    </xf>
    <xf numFmtId="0" fontId="0" fillId="0" borderId="2" xfId="0" applyFont="1" applyFill="1" applyBorder="1" applyAlignment="1">
      <alignment horizontal="left"/>
    </xf>
    <xf numFmtId="0" fontId="5" fillId="0" borderId="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5" xfId="2" applyFont="1" applyFill="1" applyBorder="1" applyAlignment="1">
      <alignment horizontal="center" vertical="center"/>
    </xf>
    <xf numFmtId="40" fontId="5" fillId="0" borderId="42" xfId="9" applyNumberFormat="1" applyFont="1" applyFill="1" applyBorder="1" applyAlignment="1">
      <alignment horizontal="center" vertical="center"/>
    </xf>
    <xf numFmtId="40" fontId="5" fillId="0" borderId="43" xfId="9" applyNumberFormat="1" applyFont="1" applyFill="1" applyBorder="1" applyAlignment="1">
      <alignment horizontal="center" vertical="center"/>
    </xf>
    <xf numFmtId="40" fontId="5" fillId="0" borderId="44" xfId="9" applyNumberFormat="1" applyFont="1" applyFill="1" applyBorder="1" applyAlignment="1">
      <alignment horizontal="center" vertical="center"/>
    </xf>
    <xf numFmtId="4" fontId="5" fillId="0" borderId="42" xfId="9" applyNumberFormat="1" applyFont="1" applyFill="1" applyBorder="1" applyAlignment="1">
      <alignment horizontal="left" vertical="center"/>
    </xf>
    <xf numFmtId="4" fontId="5" fillId="0" borderId="43" xfId="9" applyNumberFormat="1" applyFont="1" applyFill="1" applyBorder="1" applyAlignment="1">
      <alignment horizontal="left" vertical="center"/>
    </xf>
    <xf numFmtId="4" fontId="5" fillId="0" borderId="44" xfId="9" applyNumberFormat="1" applyFont="1" applyFill="1" applyBorder="1" applyAlignment="1">
      <alignment horizontal="left" vertical="center"/>
    </xf>
    <xf numFmtId="40" fontId="5" fillId="0" borderId="42" xfId="9" applyNumberFormat="1" applyFont="1" applyFill="1" applyBorder="1" applyAlignment="1">
      <alignment horizontal="left" vertical="center"/>
    </xf>
    <xf numFmtId="40" fontId="5" fillId="0" borderId="43" xfId="9" applyNumberFormat="1" applyFont="1" applyFill="1" applyBorder="1" applyAlignment="1">
      <alignment horizontal="left" vertical="center"/>
    </xf>
    <xf numFmtId="40" fontId="5" fillId="0" borderId="44" xfId="9" applyNumberFormat="1" applyFont="1" applyFill="1" applyBorder="1" applyAlignment="1">
      <alignment horizontal="left" vertical="center"/>
    </xf>
    <xf numFmtId="40" fontId="5" fillId="0" borderId="72" xfId="9" applyNumberFormat="1" applyFont="1" applyFill="1" applyBorder="1" applyAlignment="1">
      <alignment horizontal="left" vertical="center"/>
    </xf>
    <xf numFmtId="40" fontId="5" fillId="0" borderId="73" xfId="9" applyNumberFormat="1" applyFont="1" applyFill="1" applyBorder="1" applyAlignment="1">
      <alignment horizontal="left" vertical="center"/>
    </xf>
    <xf numFmtId="40" fontId="5" fillId="0" borderId="38" xfId="9" applyNumberFormat="1" applyFont="1" applyFill="1" applyBorder="1" applyAlignment="1">
      <alignment horizontal="left" vertical="center"/>
    </xf>
    <xf numFmtId="0" fontId="5" fillId="5" borderId="48" xfId="8" applyFont="1" applyFill="1" applyBorder="1" applyAlignment="1">
      <alignment horizontal="right" vertical="center"/>
    </xf>
    <xf numFmtId="0" fontId="5" fillId="5" borderId="49" xfId="8" applyFont="1" applyFill="1" applyBorder="1" applyAlignment="1">
      <alignment horizontal="right" vertical="center"/>
    </xf>
    <xf numFmtId="0" fontId="5" fillId="5" borderId="51" xfId="8" applyFont="1" applyFill="1" applyBorder="1" applyAlignment="1">
      <alignment horizontal="right" vertical="center"/>
    </xf>
    <xf numFmtId="0" fontId="5" fillId="5" borderId="76" xfId="8" applyFont="1" applyFill="1" applyBorder="1" applyAlignment="1">
      <alignment horizontal="right" vertical="center"/>
    </xf>
    <xf numFmtId="0" fontId="5" fillId="5" borderId="73" xfId="8" applyFont="1" applyFill="1" applyBorder="1" applyAlignment="1">
      <alignment horizontal="right" vertical="center"/>
    </xf>
    <xf numFmtId="0" fontId="5" fillId="5" borderId="38" xfId="8" applyFont="1" applyFill="1" applyBorder="1" applyAlignment="1">
      <alignment horizontal="right" vertical="center"/>
    </xf>
    <xf numFmtId="0" fontId="5" fillId="0" borderId="42" xfId="8" applyFont="1" applyFill="1" applyBorder="1" applyAlignment="1">
      <alignment horizontal="center" vertical="center"/>
    </xf>
    <xf numFmtId="0" fontId="5" fillId="0" borderId="43" xfId="8" applyFont="1" applyFill="1" applyBorder="1" applyAlignment="1">
      <alignment horizontal="center" vertical="center"/>
    </xf>
    <xf numFmtId="0" fontId="5" fillId="0" borderId="44" xfId="8" applyFont="1" applyFill="1" applyBorder="1" applyAlignment="1">
      <alignment horizontal="center" vertical="center"/>
    </xf>
    <xf numFmtId="0" fontId="5" fillId="0" borderId="42" xfId="9" applyFont="1" applyFill="1" applyBorder="1" applyAlignment="1">
      <alignment horizontal="center" vertical="center"/>
    </xf>
    <xf numFmtId="0" fontId="5" fillId="0" borderId="43" xfId="9" applyFont="1" applyFill="1" applyBorder="1" applyAlignment="1">
      <alignment horizontal="center" vertical="center"/>
    </xf>
    <xf numFmtId="0" fontId="5" fillId="0" borderId="44" xfId="9" applyFont="1" applyFill="1" applyBorder="1" applyAlignment="1">
      <alignment horizontal="center" vertical="center"/>
    </xf>
    <xf numFmtId="4" fontId="5" fillId="0" borderId="42" xfId="9" applyNumberFormat="1" applyFont="1" applyFill="1" applyBorder="1" applyAlignment="1">
      <alignment horizontal="center" vertical="center"/>
    </xf>
    <xf numFmtId="4" fontId="5" fillId="0" borderId="43" xfId="9" applyNumberFormat="1" applyFont="1" applyFill="1" applyBorder="1" applyAlignment="1">
      <alignment horizontal="center" vertical="center"/>
    </xf>
    <xf numFmtId="4" fontId="5" fillId="0" borderId="44" xfId="9" applyNumberFormat="1" applyFont="1" applyFill="1" applyBorder="1" applyAlignment="1">
      <alignment horizontal="center" vertical="center"/>
    </xf>
    <xf numFmtId="0" fontId="4" fillId="5" borderId="82" xfId="2" applyFont="1" applyFill="1" applyBorder="1" applyAlignment="1">
      <alignment horizontal="center" vertical="center"/>
    </xf>
    <xf numFmtId="0" fontId="4" fillId="5" borderId="83" xfId="2" applyFont="1" applyFill="1" applyBorder="1" applyAlignment="1">
      <alignment horizontal="center" vertical="center"/>
    </xf>
    <xf numFmtId="0" fontId="4" fillId="5" borderId="84" xfId="2" applyFont="1" applyFill="1" applyBorder="1" applyAlignment="1">
      <alignment horizontal="center" vertical="center"/>
    </xf>
    <xf numFmtId="0" fontId="5" fillId="5" borderId="69" xfId="8" applyFont="1" applyFill="1" applyBorder="1" applyAlignment="1">
      <alignment horizontal="center" vertical="center"/>
    </xf>
    <xf numFmtId="0" fontId="5" fillId="5" borderId="70" xfId="8" applyFont="1" applyFill="1" applyBorder="1" applyAlignment="1">
      <alignment horizontal="center" vertical="center"/>
    </xf>
    <xf numFmtId="0" fontId="5" fillId="5" borderId="21" xfId="8" applyFont="1" applyFill="1" applyBorder="1" applyAlignment="1">
      <alignment horizontal="center" vertical="center"/>
    </xf>
    <xf numFmtId="0" fontId="5" fillId="0" borderId="74" xfId="8" applyFont="1" applyFill="1" applyBorder="1" applyAlignment="1">
      <alignment horizontal="center" vertical="center"/>
    </xf>
    <xf numFmtId="0" fontId="5" fillId="0" borderId="75" xfId="8" applyFont="1" applyFill="1" applyBorder="1" applyAlignment="1">
      <alignment horizontal="center" vertical="center"/>
    </xf>
    <xf numFmtId="0" fontId="5" fillId="0" borderId="60" xfId="8" applyFont="1" applyFill="1" applyBorder="1" applyAlignment="1">
      <alignment horizontal="center" vertical="center"/>
    </xf>
    <xf numFmtId="0" fontId="5" fillId="5" borderId="70" xfId="9" applyFont="1" applyFill="1" applyBorder="1" applyAlignment="1">
      <alignment horizontal="center" vertical="center"/>
    </xf>
    <xf numFmtId="0" fontId="5" fillId="5" borderId="71" xfId="9" applyFont="1" applyFill="1" applyBorder="1" applyAlignment="1">
      <alignment horizontal="center" vertical="center"/>
    </xf>
    <xf numFmtId="0" fontId="14" fillId="0" borderId="50" xfId="0" applyFont="1" applyBorder="1" applyAlignment="1">
      <alignment horizontal="left" vertical="center"/>
    </xf>
    <xf numFmtId="0" fontId="14" fillId="0" borderId="49" xfId="0" applyFont="1" applyBorder="1" applyAlignment="1">
      <alignment horizontal="left" vertical="center"/>
    </xf>
    <xf numFmtId="0" fontId="14" fillId="0" borderId="51" xfId="0" applyFont="1" applyBorder="1" applyAlignment="1">
      <alignment horizontal="left" vertical="center"/>
    </xf>
    <xf numFmtId="0" fontId="6" fillId="0" borderId="61" xfId="2" applyFont="1" applyFill="1" applyBorder="1" applyAlignment="1">
      <alignment horizontal="left" vertical="center" wrapText="1"/>
    </xf>
    <xf numFmtId="0" fontId="6" fillId="0" borderId="42" xfId="2" applyFont="1" applyFill="1" applyBorder="1" applyAlignment="1">
      <alignment horizontal="left" vertical="center" wrapText="1"/>
    </xf>
    <xf numFmtId="0" fontId="6" fillId="0" borderId="43" xfId="2" applyFont="1" applyFill="1" applyBorder="1" applyAlignment="1">
      <alignment horizontal="left" vertical="center" wrapText="1"/>
    </xf>
    <xf numFmtId="0" fontId="6" fillId="0" borderId="44" xfId="2" applyFont="1" applyFill="1" applyBorder="1" applyAlignment="1">
      <alignment horizontal="left" vertical="center" wrapText="1"/>
    </xf>
    <xf numFmtId="0" fontId="6" fillId="0" borderId="57" xfId="2" applyFont="1" applyFill="1" applyBorder="1" applyAlignment="1">
      <alignment horizontal="left" vertical="center" wrapText="1"/>
    </xf>
    <xf numFmtId="0" fontId="6" fillId="0" borderId="72" xfId="2" applyFont="1" applyFill="1" applyBorder="1" applyAlignment="1">
      <alignment horizontal="left" vertical="center" wrapText="1"/>
    </xf>
    <xf numFmtId="0" fontId="6" fillId="0" borderId="73" xfId="2" applyFont="1" applyFill="1" applyBorder="1" applyAlignment="1">
      <alignment horizontal="left" vertical="center" wrapText="1"/>
    </xf>
    <xf numFmtId="0" fontId="6" fillId="0" borderId="38" xfId="2" applyFont="1" applyFill="1" applyBorder="1" applyAlignment="1">
      <alignment horizontal="left" vertical="center" wrapText="1"/>
    </xf>
    <xf numFmtId="40" fontId="6" fillId="0" borderId="42" xfId="2" applyNumberFormat="1" applyFont="1" applyFill="1" applyBorder="1" applyAlignment="1">
      <alignment horizontal="left" vertical="center" wrapText="1"/>
    </xf>
    <xf numFmtId="40" fontId="6" fillId="0" borderId="43" xfId="2" applyNumberFormat="1" applyFont="1" applyFill="1" applyBorder="1" applyAlignment="1">
      <alignment horizontal="left" vertical="center" wrapText="1"/>
    </xf>
    <xf numFmtId="40" fontId="6" fillId="0" borderId="44" xfId="2" applyNumberFormat="1" applyFont="1" applyFill="1" applyBorder="1" applyAlignment="1">
      <alignment horizontal="left" vertical="center" wrapText="1"/>
    </xf>
    <xf numFmtId="40" fontId="6" fillId="0" borderId="36" xfId="2" applyNumberFormat="1" applyFont="1" applyFill="1" applyBorder="1" applyAlignment="1">
      <alignment horizontal="left" vertical="center" wrapText="1"/>
    </xf>
    <xf numFmtId="40" fontId="6" fillId="0" borderId="37" xfId="2" applyNumberFormat="1" applyFont="1" applyFill="1" applyBorder="1" applyAlignment="1">
      <alignment horizontal="left" vertical="center" wrapText="1"/>
    </xf>
    <xf numFmtId="40" fontId="6" fillId="0" borderId="41" xfId="2" applyNumberFormat="1" applyFont="1" applyFill="1" applyBorder="1" applyAlignment="1">
      <alignment horizontal="left" vertical="center" wrapText="1"/>
    </xf>
    <xf numFmtId="0" fontId="4" fillId="5" borderId="26" xfId="2" applyFont="1" applyFill="1" applyBorder="1" applyAlignment="1">
      <alignment horizontal="center" vertical="center"/>
    </xf>
    <xf numFmtId="0" fontId="4" fillId="5" borderId="27" xfId="2" applyFont="1" applyFill="1" applyBorder="1" applyAlignment="1">
      <alignment horizontal="center" vertical="center"/>
    </xf>
    <xf numFmtId="0" fontId="4" fillId="5" borderId="28" xfId="2" applyFont="1" applyFill="1" applyBorder="1" applyAlignment="1">
      <alignment horizontal="center" vertical="center"/>
    </xf>
    <xf numFmtId="0" fontId="5" fillId="5" borderId="30" xfId="2" applyFont="1" applyFill="1" applyBorder="1" applyAlignment="1">
      <alignment horizontal="center" vertical="center"/>
    </xf>
    <xf numFmtId="0" fontId="5" fillId="5" borderId="31" xfId="2" applyFont="1" applyFill="1" applyBorder="1" applyAlignment="1">
      <alignment horizontal="center" vertical="center"/>
    </xf>
    <xf numFmtId="0" fontId="5" fillId="5" borderId="7" xfId="2" applyFont="1" applyFill="1" applyBorder="1" applyAlignment="1">
      <alignment horizontal="center" vertical="center"/>
    </xf>
    <xf numFmtId="0" fontId="5" fillId="5" borderId="12" xfId="2" applyFont="1" applyFill="1" applyBorder="1" applyAlignment="1">
      <alignment horizontal="center" vertical="center"/>
    </xf>
    <xf numFmtId="0" fontId="5" fillId="5" borderId="8" xfId="2" applyFont="1" applyFill="1" applyBorder="1" applyAlignment="1">
      <alignment horizontal="center" vertical="center"/>
    </xf>
    <xf numFmtId="0" fontId="5" fillId="5" borderId="9" xfId="2" applyFont="1" applyFill="1" applyBorder="1" applyAlignment="1">
      <alignment horizontal="center" vertical="center"/>
    </xf>
    <xf numFmtId="0" fontId="5" fillId="5" borderId="10" xfId="2" applyFont="1" applyFill="1" applyBorder="1" applyAlignment="1">
      <alignment horizontal="center" vertical="center"/>
    </xf>
    <xf numFmtId="0" fontId="5" fillId="5" borderId="11" xfId="2" applyFont="1" applyFill="1" applyBorder="1" applyAlignment="1">
      <alignment horizontal="center" vertical="center"/>
    </xf>
    <xf numFmtId="40" fontId="5" fillId="6" borderId="26" xfId="2" applyNumberFormat="1" applyFont="1" applyFill="1" applyBorder="1" applyAlignment="1">
      <alignment horizontal="right" vertical="center"/>
    </xf>
    <xf numFmtId="40" fontId="5" fillId="6" borderId="27" xfId="2" applyNumberFormat="1" applyFont="1" applyFill="1" applyBorder="1" applyAlignment="1">
      <alignment horizontal="right" vertical="center"/>
    </xf>
    <xf numFmtId="0" fontId="5" fillId="5" borderId="86" xfId="2" applyFont="1" applyFill="1" applyBorder="1" applyAlignment="1">
      <alignment horizontal="center" vertical="center"/>
    </xf>
    <xf numFmtId="0" fontId="5" fillId="5" borderId="2" xfId="2" applyFont="1" applyFill="1" applyBorder="1" applyAlignment="1">
      <alignment horizontal="center" vertical="center"/>
    </xf>
    <xf numFmtId="0" fontId="5" fillId="5" borderId="87" xfId="2" applyFont="1" applyFill="1" applyBorder="1" applyAlignment="1">
      <alignment horizontal="center" vertical="center"/>
    </xf>
    <xf numFmtId="0" fontId="5" fillId="5" borderId="53" xfId="2" applyFont="1" applyFill="1" applyBorder="1" applyAlignment="1">
      <alignment horizontal="center" vertical="center"/>
    </xf>
    <xf numFmtId="0" fontId="5" fillId="6" borderId="8" xfId="2" applyFont="1" applyFill="1" applyBorder="1" applyAlignment="1">
      <alignment horizontal="left" vertical="center"/>
    </xf>
    <xf numFmtId="0" fontId="5" fillId="6" borderId="10" xfId="2" applyFont="1" applyFill="1" applyBorder="1" applyAlignment="1">
      <alignment horizontal="left" vertical="center"/>
    </xf>
    <xf numFmtId="0" fontId="5" fillId="5" borderId="29" xfId="2" applyFont="1" applyFill="1" applyBorder="1" applyAlignment="1">
      <alignment horizontal="center" vertical="center"/>
    </xf>
    <xf numFmtId="0" fontId="5" fillId="5" borderId="13" xfId="2" applyFont="1" applyFill="1" applyBorder="1" applyAlignment="1">
      <alignment horizontal="center" vertical="center"/>
    </xf>
    <xf numFmtId="40" fontId="5" fillId="6" borderId="23" xfId="2" applyNumberFormat="1" applyFont="1" applyFill="1" applyBorder="1" applyAlignment="1">
      <alignment horizontal="left" vertical="center" wrapText="1"/>
    </xf>
    <xf numFmtId="40" fontId="5" fillId="6" borderId="24" xfId="2" applyNumberFormat="1" applyFont="1" applyFill="1" applyBorder="1" applyAlignment="1">
      <alignment horizontal="left" vertical="center" wrapText="1"/>
    </xf>
    <xf numFmtId="0" fontId="6" fillId="0" borderId="55" xfId="2" applyFont="1" applyFill="1" applyBorder="1" applyAlignment="1">
      <alignment horizontal="left" vertical="center" wrapText="1"/>
    </xf>
    <xf numFmtId="0" fontId="6" fillId="0" borderId="74" xfId="2" applyFont="1" applyFill="1" applyBorder="1" applyAlignment="1">
      <alignment horizontal="left" vertical="center" wrapText="1"/>
    </xf>
    <xf numFmtId="0" fontId="6" fillId="0" borderId="75" xfId="2" applyFont="1" applyFill="1" applyBorder="1" applyAlignment="1">
      <alignment horizontal="left" vertical="center" wrapText="1"/>
    </xf>
    <xf numFmtId="0" fontId="6" fillId="0" borderId="60" xfId="2" applyFont="1" applyFill="1" applyBorder="1" applyAlignment="1">
      <alignment horizontal="left" vertical="center" wrapText="1"/>
    </xf>
    <xf numFmtId="14" fontId="5" fillId="0" borderId="0" xfId="2" applyNumberFormat="1" applyFont="1" applyFill="1" applyBorder="1" applyAlignment="1">
      <alignment horizontal="left" vertical="center"/>
    </xf>
    <xf numFmtId="4" fontId="5" fillId="0" borderId="0" xfId="2" applyNumberFormat="1" applyFont="1" applyFill="1" applyBorder="1" applyAlignment="1">
      <alignment horizontal="left" vertical="center"/>
    </xf>
    <xf numFmtId="10" fontId="5" fillId="0" borderId="0" xfId="2" applyNumberFormat="1" applyFont="1" applyFill="1" applyBorder="1" applyAlignment="1">
      <alignment horizontal="left" vertical="center"/>
    </xf>
    <xf numFmtId="0" fontId="6" fillId="2" borderId="92" xfId="11" applyFont="1" applyFill="1" applyBorder="1" applyAlignment="1">
      <alignment horizontal="left" vertical="center" wrapText="1"/>
    </xf>
    <xf numFmtId="0" fontId="6" fillId="2" borderId="85" xfId="11" applyFont="1" applyFill="1" applyBorder="1" applyAlignment="1">
      <alignment horizontal="left" vertical="center" wrapText="1"/>
    </xf>
    <xf numFmtId="0" fontId="6" fillId="2" borderId="93" xfId="11" applyFont="1" applyFill="1" applyBorder="1" applyAlignment="1">
      <alignment horizontal="left" vertical="center" wrapText="1"/>
    </xf>
    <xf numFmtId="0" fontId="6" fillId="2" borderId="42" xfId="11" applyFont="1" applyFill="1" applyBorder="1" applyAlignment="1">
      <alignment horizontal="left" vertical="center" wrapText="1"/>
    </xf>
    <xf numFmtId="0" fontId="6" fillId="2" borderId="43" xfId="11" applyFont="1" applyFill="1" applyBorder="1" applyAlignment="1">
      <alignment horizontal="left" vertical="center" wrapText="1"/>
    </xf>
    <xf numFmtId="0" fontId="6" fillId="2" borderId="44" xfId="11" applyFont="1" applyFill="1" applyBorder="1" applyAlignment="1">
      <alignment horizontal="left" vertical="center" wrapText="1"/>
    </xf>
    <xf numFmtId="0" fontId="6" fillId="2" borderId="72" xfId="11" applyFont="1" applyFill="1" applyBorder="1" applyAlignment="1">
      <alignment horizontal="left" vertical="center" wrapText="1"/>
    </xf>
    <xf numFmtId="0" fontId="6" fillId="2" borderId="73" xfId="11" applyFont="1" applyFill="1" applyBorder="1" applyAlignment="1">
      <alignment horizontal="left" vertical="center" wrapText="1"/>
    </xf>
    <xf numFmtId="0" fontId="6" fillId="2" borderId="38" xfId="11" applyFont="1" applyFill="1" applyBorder="1" applyAlignment="1">
      <alignment horizontal="left" vertical="center" wrapText="1"/>
    </xf>
    <xf numFmtId="0" fontId="5" fillId="5" borderId="8" xfId="2" applyFont="1" applyFill="1" applyBorder="1" applyAlignment="1">
      <alignment horizontal="left" vertical="center"/>
    </xf>
    <xf numFmtId="0" fontId="5" fillId="5" borderId="10" xfId="2" applyFont="1" applyFill="1" applyBorder="1" applyAlignment="1">
      <alignment horizontal="left" vertical="center"/>
    </xf>
    <xf numFmtId="0" fontId="5" fillId="5" borderId="9" xfId="2" applyFont="1" applyFill="1" applyBorder="1" applyAlignment="1">
      <alignment horizontal="left" vertical="center"/>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6" fillId="0" borderId="42" xfId="2" applyFont="1" applyFill="1" applyBorder="1" applyAlignment="1">
      <alignment horizontal="left" vertical="center"/>
    </xf>
    <xf numFmtId="0" fontId="6" fillId="0" borderId="43" xfId="2" applyFont="1" applyFill="1" applyBorder="1" applyAlignment="1">
      <alignment horizontal="left" vertical="center"/>
    </xf>
    <xf numFmtId="0" fontId="6" fillId="0" borderId="44" xfId="2" applyFont="1" applyFill="1" applyBorder="1" applyAlignment="1">
      <alignment horizontal="left" vertical="center"/>
    </xf>
    <xf numFmtId="0" fontId="6" fillId="9" borderId="43" xfId="2" applyFont="1" applyFill="1" applyBorder="1" applyAlignment="1">
      <alignment horizontal="left" vertical="center" wrapText="1"/>
    </xf>
    <xf numFmtId="0" fontId="6" fillId="9" borderId="44" xfId="2" applyFont="1" applyFill="1" applyBorder="1" applyAlignment="1">
      <alignment horizontal="left" vertical="center" wrapText="1"/>
    </xf>
    <xf numFmtId="0" fontId="5" fillId="5" borderId="16" xfId="2" applyFont="1" applyFill="1" applyBorder="1" applyAlignment="1">
      <alignment horizontal="left" vertical="center" wrapText="1"/>
    </xf>
    <xf numFmtId="0" fontId="5" fillId="5" borderId="17" xfId="2" applyFont="1" applyFill="1" applyBorder="1" applyAlignment="1">
      <alignment horizontal="left" vertical="center" wrapText="1"/>
    </xf>
    <xf numFmtId="0" fontId="5" fillId="5" borderId="18" xfId="2" applyFont="1" applyFill="1" applyBorder="1" applyAlignment="1">
      <alignment horizontal="left" vertical="center" wrapText="1"/>
    </xf>
    <xf numFmtId="0" fontId="13" fillId="0" borderId="72" xfId="2" applyFont="1" applyFill="1" applyBorder="1" applyAlignment="1">
      <alignment horizontal="left" vertical="center" wrapText="1"/>
    </xf>
    <xf numFmtId="0" fontId="13" fillId="0" borderId="73" xfId="2" applyFont="1" applyFill="1" applyBorder="1" applyAlignment="1">
      <alignment horizontal="left" vertical="center" wrapText="1"/>
    </xf>
    <xf numFmtId="0" fontId="13" fillId="0" borderId="38" xfId="2" applyFont="1" applyFill="1" applyBorder="1" applyAlignment="1">
      <alignment horizontal="left" vertical="center" wrapText="1"/>
    </xf>
    <xf numFmtId="0" fontId="6" fillId="6" borderId="21" xfId="2" applyFont="1" applyFill="1" applyBorder="1" applyAlignment="1">
      <alignment horizontal="left" vertical="center" wrapText="1"/>
    </xf>
    <xf numFmtId="0" fontId="6" fillId="9" borderId="73" xfId="2" applyFont="1" applyFill="1" applyBorder="1" applyAlignment="1">
      <alignment horizontal="left" vertical="center" wrapText="1"/>
    </xf>
    <xf numFmtId="0" fontId="6" fillId="9" borderId="38" xfId="2" applyFont="1" applyFill="1" applyBorder="1" applyAlignment="1">
      <alignment horizontal="left" vertical="center" wrapText="1"/>
    </xf>
    <xf numFmtId="0" fontId="6" fillId="0" borderId="0" xfId="2" applyFont="1" applyBorder="1" applyAlignment="1">
      <alignment horizontal="left"/>
    </xf>
    <xf numFmtId="0" fontId="6" fillId="0" borderId="5" xfId="2" applyFont="1" applyBorder="1" applyAlignment="1">
      <alignment horizontal="left"/>
    </xf>
    <xf numFmtId="0" fontId="6" fillId="0" borderId="57" xfId="2" applyFont="1" applyFill="1" applyBorder="1" applyAlignment="1">
      <alignment vertical="center" wrapText="1"/>
    </xf>
    <xf numFmtId="0" fontId="19" fillId="0" borderId="64" xfId="0" applyFont="1" applyBorder="1" applyAlignment="1">
      <alignment horizontal="left" vertical="center"/>
    </xf>
    <xf numFmtId="0" fontId="6" fillId="0" borderId="61" xfId="2" applyFont="1" applyFill="1" applyBorder="1" applyAlignment="1">
      <alignment vertical="center" wrapText="1"/>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3" fillId="9" borderId="43" xfId="2" applyFont="1" applyFill="1" applyBorder="1" applyAlignment="1">
      <alignment horizontal="left" vertical="center" wrapText="1"/>
    </xf>
    <xf numFmtId="0" fontId="13" fillId="9" borderId="44" xfId="2" applyFont="1" applyFill="1" applyBorder="1" applyAlignment="1">
      <alignment horizontal="left" vertical="center" wrapText="1"/>
    </xf>
    <xf numFmtId="0" fontId="6" fillId="9" borderId="75" xfId="2" applyFont="1" applyFill="1" applyBorder="1" applyAlignment="1">
      <alignment horizontal="left" vertical="center" wrapText="1"/>
    </xf>
    <xf numFmtId="0" fontId="6" fillId="9" borderId="60" xfId="2"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0" fontId="1" fillId="0" borderId="38" xfId="0" applyFont="1" applyBorder="1" applyAlignment="1">
      <alignment horizontal="left" vertical="center" wrapText="1"/>
    </xf>
    <xf numFmtId="0" fontId="1" fillId="0" borderId="74" xfId="0" applyFont="1" applyBorder="1" applyAlignment="1">
      <alignment horizontal="left" vertical="center" wrapText="1"/>
    </xf>
    <xf numFmtId="0" fontId="1" fillId="0" borderId="75" xfId="0" applyFont="1" applyBorder="1" applyAlignment="1">
      <alignment horizontal="left" vertical="center" wrapText="1"/>
    </xf>
    <xf numFmtId="0" fontId="1" fillId="0" borderId="60" xfId="0" applyFont="1" applyBorder="1" applyAlignment="1">
      <alignment horizontal="left" vertical="center" wrapText="1"/>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6" fillId="0" borderId="23" xfId="2" applyFont="1" applyFill="1" applyBorder="1" applyAlignment="1">
      <alignment horizontal="left" vertical="center" wrapText="1"/>
    </xf>
    <xf numFmtId="0" fontId="6" fillId="0" borderId="24" xfId="2" applyFont="1" applyFill="1" applyBorder="1" applyAlignment="1">
      <alignment horizontal="left" vertical="center" wrapText="1"/>
    </xf>
    <xf numFmtId="0" fontId="6" fillId="0" borderId="25" xfId="2" applyFont="1" applyFill="1" applyBorder="1" applyAlignment="1">
      <alignment horizontal="left" vertical="center" wrapText="1"/>
    </xf>
    <xf numFmtId="0" fontId="6" fillId="0" borderId="42" xfId="11" applyFont="1" applyFill="1" applyBorder="1" applyAlignment="1">
      <alignment horizontal="left" vertical="center" wrapText="1"/>
    </xf>
    <xf numFmtId="0" fontId="6" fillId="0" borderId="43" xfId="11" applyFont="1" applyFill="1" applyBorder="1" applyAlignment="1">
      <alignment horizontal="left" vertical="center" wrapText="1"/>
    </xf>
    <xf numFmtId="0" fontId="6" fillId="0" borderId="44" xfId="11" applyFont="1" applyFill="1" applyBorder="1" applyAlignment="1">
      <alignment horizontal="left" vertical="center" wrapText="1"/>
    </xf>
    <xf numFmtId="0" fontId="6" fillId="0" borderId="74" xfId="2" applyFont="1" applyFill="1" applyBorder="1" applyAlignment="1">
      <alignment horizontal="left" vertical="center"/>
    </xf>
    <xf numFmtId="0" fontId="6" fillId="0" borderId="75" xfId="2" applyFont="1" applyFill="1" applyBorder="1" applyAlignment="1">
      <alignment horizontal="left" vertical="center"/>
    </xf>
    <xf numFmtId="0" fontId="6" fillId="0" borderId="60" xfId="2" applyFont="1" applyFill="1" applyBorder="1" applyAlignment="1">
      <alignment horizontal="left" vertical="center"/>
    </xf>
    <xf numFmtId="0" fontId="6" fillId="0" borderId="72" xfId="2" applyFont="1" applyFill="1" applyBorder="1" applyAlignment="1">
      <alignment horizontal="left" vertical="center"/>
    </xf>
    <xf numFmtId="0" fontId="6" fillId="0" borderId="73" xfId="2" applyFont="1" applyFill="1" applyBorder="1" applyAlignment="1">
      <alignment horizontal="left" vertical="center"/>
    </xf>
    <xf numFmtId="0" fontId="6" fillId="0" borderId="38" xfId="2" applyFont="1" applyFill="1" applyBorder="1" applyAlignment="1">
      <alignment horizontal="left" vertical="center"/>
    </xf>
    <xf numFmtId="0" fontId="5" fillId="5" borderId="16" xfId="2" applyFont="1" applyFill="1" applyBorder="1" applyAlignment="1">
      <alignment horizontal="left" vertical="center"/>
    </xf>
    <xf numFmtId="0" fontId="5" fillId="5" borderId="17" xfId="2" applyFont="1" applyFill="1" applyBorder="1" applyAlignment="1">
      <alignment horizontal="left" vertical="center"/>
    </xf>
    <xf numFmtId="0" fontId="5" fillId="5" borderId="18" xfId="2" applyFont="1" applyFill="1" applyBorder="1" applyAlignment="1">
      <alignment horizontal="left" vertical="center"/>
    </xf>
    <xf numFmtId="0" fontId="19" fillId="0" borderId="57" xfId="0" applyFont="1" applyBorder="1" applyAlignment="1">
      <alignment horizontal="left" vertical="center"/>
    </xf>
    <xf numFmtId="0" fontId="19" fillId="0" borderId="55" xfId="0" applyFont="1" applyBorder="1" applyAlignment="1">
      <alignment horizontal="left" vertical="center"/>
    </xf>
    <xf numFmtId="0" fontId="19" fillId="0" borderId="42" xfId="0" applyFont="1" applyBorder="1" applyAlignment="1">
      <alignment horizontal="left" vertical="center"/>
    </xf>
    <xf numFmtId="0" fontId="19" fillId="0" borderId="43" xfId="0" applyFont="1" applyBorder="1" applyAlignment="1">
      <alignment horizontal="left" vertical="center"/>
    </xf>
    <xf numFmtId="0" fontId="19" fillId="0" borderId="44" xfId="0" applyFont="1" applyBorder="1" applyAlignment="1">
      <alignment horizontal="left" vertical="center"/>
    </xf>
    <xf numFmtId="0" fontId="13" fillId="0" borderId="55" xfId="2" applyFont="1" applyFill="1" applyBorder="1" applyAlignment="1">
      <alignment vertical="center" wrapText="1"/>
    </xf>
    <xf numFmtId="0" fontId="19" fillId="0" borderId="72" xfId="0" applyFont="1" applyBorder="1" applyAlignment="1">
      <alignment horizontal="left" vertical="center"/>
    </xf>
    <xf numFmtId="0" fontId="19" fillId="0" borderId="73" xfId="0" applyFont="1" applyBorder="1" applyAlignment="1">
      <alignment horizontal="left" vertical="center"/>
    </xf>
    <xf numFmtId="0" fontId="19" fillId="0" borderId="38" xfId="0" applyFont="1" applyBorder="1" applyAlignment="1">
      <alignment horizontal="left" vertical="center"/>
    </xf>
    <xf numFmtId="0" fontId="19" fillId="0" borderId="74" xfId="0" applyFont="1" applyBorder="1" applyAlignment="1">
      <alignment horizontal="left" vertical="center"/>
    </xf>
    <xf numFmtId="0" fontId="19" fillId="0" borderId="75" xfId="0" applyFont="1" applyBorder="1" applyAlignment="1">
      <alignment horizontal="left" vertical="center"/>
    </xf>
    <xf numFmtId="0" fontId="19" fillId="0" borderId="60" xfId="0" applyFont="1" applyBorder="1" applyAlignment="1">
      <alignment horizontal="left" vertical="center"/>
    </xf>
    <xf numFmtId="0" fontId="5" fillId="0" borderId="0" xfId="8"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left"/>
    </xf>
    <xf numFmtId="0" fontId="0" fillId="0" borderId="0" xfId="0" applyFont="1" applyFill="1" applyBorder="1" applyAlignment="1">
      <alignment horizontal="left"/>
    </xf>
    <xf numFmtId="0" fontId="0" fillId="0" borderId="5" xfId="0" applyFont="1" applyFill="1" applyBorder="1" applyAlignment="1">
      <alignment horizontal="left"/>
    </xf>
    <xf numFmtId="0" fontId="5" fillId="0" borderId="4" xfId="8" applyFont="1" applyFill="1" applyBorder="1" applyAlignment="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horizontal="center" vertical="center"/>
    </xf>
    <xf numFmtId="0" fontId="4" fillId="0" borderId="4"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5" xfId="2" applyFont="1" applyFill="1" applyBorder="1" applyAlignment="1">
      <alignment horizontal="center" vertical="center"/>
    </xf>
    <xf numFmtId="4" fontId="5" fillId="0" borderId="26" xfId="8" applyNumberFormat="1" applyFont="1" applyFill="1" applyBorder="1" applyAlignment="1">
      <alignment horizontal="center" vertical="center"/>
    </xf>
    <xf numFmtId="4" fontId="5" fillId="0" borderId="27" xfId="8" applyNumberFormat="1" applyFont="1" applyFill="1" applyBorder="1" applyAlignment="1">
      <alignment horizontal="center" vertical="center"/>
    </xf>
    <xf numFmtId="4" fontId="5" fillId="0" borderId="28" xfId="8" applyNumberFormat="1" applyFont="1" applyFill="1" applyBorder="1" applyAlignment="1">
      <alignment horizontal="center" vertical="center"/>
    </xf>
    <xf numFmtId="0" fontId="5" fillId="5" borderId="27" xfId="8" applyFont="1" applyFill="1" applyBorder="1" applyAlignment="1">
      <alignment horizontal="center" vertical="center"/>
    </xf>
    <xf numFmtId="0" fontId="6" fillId="0" borderId="24" xfId="9" applyFont="1" applyFill="1" applyBorder="1" applyAlignment="1">
      <alignment horizontal="left" vertical="center"/>
    </xf>
    <xf numFmtId="0" fontId="6" fillId="0" borderId="75" xfId="8" applyFont="1" applyFill="1" applyBorder="1" applyAlignment="1">
      <alignment horizontal="left" vertical="center"/>
    </xf>
    <xf numFmtId="0" fontId="6" fillId="0" borderId="43" xfId="8" applyFont="1" applyFill="1" applyBorder="1" applyAlignment="1">
      <alignment horizontal="left" vertical="center"/>
    </xf>
    <xf numFmtId="0" fontId="6" fillId="0" borderId="73" xfId="8" applyFont="1" applyFill="1" applyBorder="1" applyAlignment="1">
      <alignment horizontal="left" vertical="center"/>
    </xf>
    <xf numFmtId="40" fontId="6" fillId="0" borderId="43" xfId="9" applyNumberFormat="1" applyFont="1" applyFill="1" applyBorder="1" applyAlignment="1">
      <alignment horizontal="left" vertical="center"/>
    </xf>
    <xf numFmtId="0" fontId="5" fillId="5" borderId="10" xfId="8" applyFont="1" applyFill="1" applyBorder="1" applyAlignment="1">
      <alignment horizontal="left" vertical="center"/>
    </xf>
    <xf numFmtId="0" fontId="5" fillId="5" borderId="11" xfId="8" applyFont="1" applyFill="1" applyBorder="1" applyAlignment="1">
      <alignment horizontal="left" vertical="center"/>
    </xf>
    <xf numFmtId="4" fontId="5" fillId="5" borderId="10" xfId="9" applyNumberFormat="1" applyFont="1" applyFill="1" applyBorder="1" applyAlignment="1">
      <alignment horizontal="left" vertical="center"/>
    </xf>
    <xf numFmtId="4" fontId="5" fillId="5" borderId="11" xfId="9" applyNumberFormat="1" applyFont="1" applyFill="1" applyBorder="1" applyAlignment="1">
      <alignment horizontal="left" vertical="center"/>
    </xf>
    <xf numFmtId="0" fontId="5" fillId="5" borderId="10" xfId="9" applyFont="1" applyFill="1" applyBorder="1" applyAlignment="1">
      <alignment horizontal="left" vertical="center"/>
    </xf>
    <xf numFmtId="0" fontId="5" fillId="5" borderId="11" xfId="9" applyFont="1" applyFill="1" applyBorder="1" applyAlignment="1">
      <alignment horizontal="left" vertical="center"/>
    </xf>
    <xf numFmtId="40" fontId="6" fillId="0" borderId="37" xfId="9" applyNumberFormat="1"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4" fontId="6" fillId="0" borderId="75" xfId="9" applyNumberFormat="1" applyFont="1" applyFill="1" applyBorder="1" applyAlignment="1">
      <alignment horizontal="left" vertical="center"/>
    </xf>
    <xf numFmtId="4" fontId="5" fillId="6" borderId="52" xfId="8" applyNumberFormat="1" applyFont="1" applyFill="1" applyBorder="1" applyAlignment="1">
      <alignment horizontal="right" vertical="center"/>
    </xf>
    <xf numFmtId="4" fontId="5" fillId="6" borderId="53" xfId="8" applyNumberFormat="1" applyFont="1" applyFill="1" applyBorder="1" applyAlignment="1">
      <alignment horizontal="right" vertical="center"/>
    </xf>
    <xf numFmtId="0" fontId="5" fillId="6" borderId="66" xfId="8" applyFont="1" applyFill="1" applyBorder="1" applyAlignment="1">
      <alignment horizontal="right" vertical="center"/>
    </xf>
    <xf numFmtId="0" fontId="5" fillId="6" borderId="67" xfId="8" applyFont="1" applyFill="1" applyBorder="1" applyAlignment="1">
      <alignment horizontal="right" vertical="center"/>
    </xf>
    <xf numFmtId="0" fontId="5" fillId="6" borderId="26" xfId="8" applyFont="1" applyFill="1" applyBorder="1" applyAlignment="1">
      <alignment horizontal="right" vertical="center"/>
    </xf>
    <xf numFmtId="0" fontId="5" fillId="6" borderId="27" xfId="8" applyFont="1" applyFill="1" applyBorder="1" applyAlignment="1">
      <alignment horizontal="right"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5" fillId="6" borderId="20" xfId="2" applyFont="1" applyFill="1" applyBorder="1" applyAlignment="1">
      <alignment horizontal="center" vertical="center"/>
    </xf>
    <xf numFmtId="0" fontId="5" fillId="6" borderId="21" xfId="2" applyFont="1" applyFill="1" applyBorder="1" applyAlignment="1">
      <alignment horizontal="center" vertical="center"/>
    </xf>
    <xf numFmtId="0" fontId="5" fillId="6" borderId="22" xfId="2" applyFont="1" applyFill="1" applyBorder="1" applyAlignment="1">
      <alignment horizontal="center" vertical="center"/>
    </xf>
    <xf numFmtId="0" fontId="6" fillId="0" borderId="94" xfId="2" applyFont="1" applyBorder="1" applyAlignment="1">
      <alignment horizontal="left" vertical="center"/>
    </xf>
    <xf numFmtId="0" fontId="6" fillId="0" borderId="95" xfId="2" applyFont="1" applyBorder="1" applyAlignment="1">
      <alignment horizontal="left" vertical="center"/>
    </xf>
    <xf numFmtId="0" fontId="6" fillId="0" borderId="96" xfId="2" applyFont="1" applyBorder="1" applyAlignment="1">
      <alignment horizontal="left" vertical="center"/>
    </xf>
    <xf numFmtId="0" fontId="6" fillId="0" borderId="48" xfId="2" applyFont="1" applyBorder="1" applyAlignment="1">
      <alignment horizontal="left" vertical="center"/>
    </xf>
    <xf numFmtId="0" fontId="6" fillId="0" borderId="49" xfId="2" applyFont="1" applyBorder="1" applyAlignment="1">
      <alignment horizontal="left" vertical="center"/>
    </xf>
    <xf numFmtId="0" fontId="6" fillId="0" borderId="51" xfId="2" applyFont="1" applyBorder="1" applyAlignment="1">
      <alignment horizontal="left" vertical="center"/>
    </xf>
    <xf numFmtId="40" fontId="6" fillId="0" borderId="57" xfId="2" applyNumberFormat="1" applyFont="1" applyBorder="1" applyAlignment="1">
      <alignment horizontal="left" vertical="center"/>
    </xf>
    <xf numFmtId="40" fontId="6" fillId="0" borderId="55" xfId="2" applyNumberFormat="1" applyFont="1" applyBorder="1" applyAlignment="1">
      <alignment horizontal="left" vertical="center"/>
    </xf>
    <xf numFmtId="40" fontId="6" fillId="0" borderId="78" xfId="2" applyNumberFormat="1" applyFont="1" applyBorder="1" applyAlignment="1">
      <alignment horizontal="left" vertical="center"/>
    </xf>
    <xf numFmtId="40" fontId="6" fillId="0" borderId="64" xfId="2" applyNumberFormat="1" applyFont="1" applyBorder="1" applyAlignment="1">
      <alignment horizontal="left" vertical="center"/>
    </xf>
    <xf numFmtId="40" fontId="6" fillId="0" borderId="12" xfId="2" applyNumberFormat="1" applyFont="1" applyBorder="1" applyAlignment="1">
      <alignment horizontal="left" vertical="center"/>
    </xf>
    <xf numFmtId="0" fontId="5" fillId="6" borderId="23" xfId="2" applyFont="1" applyFill="1" applyBorder="1" applyAlignment="1">
      <alignment horizontal="center" vertical="center"/>
    </xf>
    <xf numFmtId="0" fontId="5" fillId="6" borderId="24" xfId="2" applyFont="1" applyFill="1" applyBorder="1" applyAlignment="1">
      <alignment horizontal="center" vertical="center"/>
    </xf>
    <xf numFmtId="0" fontId="5" fillId="6" borderId="34" xfId="2" applyFont="1" applyFill="1" applyBorder="1" applyAlignment="1">
      <alignment horizontal="center" vertical="center"/>
    </xf>
    <xf numFmtId="0" fontId="5" fillId="6" borderId="32" xfId="2" applyFont="1" applyFill="1" applyBorder="1" applyAlignment="1">
      <alignment horizontal="center" vertical="center"/>
    </xf>
    <xf numFmtId="0" fontId="5" fillId="6" borderId="10" xfId="2" applyFont="1" applyFill="1" applyBorder="1" applyAlignment="1">
      <alignment horizontal="center" vertical="center"/>
    </xf>
    <xf numFmtId="0" fontId="5" fillId="6" borderId="11" xfId="2" applyFont="1" applyFill="1" applyBorder="1" applyAlignment="1">
      <alignment horizontal="center" vertical="center"/>
    </xf>
    <xf numFmtId="0" fontId="17" fillId="0" borderId="26" xfId="6" applyFont="1" applyBorder="1" applyAlignment="1">
      <alignment horizontal="center" vertical="center"/>
    </xf>
    <xf numFmtId="0" fontId="17" fillId="0" borderId="27" xfId="6" applyFont="1" applyBorder="1" applyAlignment="1">
      <alignment horizontal="center" vertical="center"/>
    </xf>
    <xf numFmtId="0" fontId="17" fillId="0" borderId="28" xfId="6" applyFont="1" applyBorder="1" applyAlignment="1">
      <alignment horizontal="center" vertical="center"/>
    </xf>
    <xf numFmtId="166" fontId="6" fillId="6" borderId="113" xfId="6" applyNumberFormat="1" applyFont="1" applyFill="1" applyBorder="1" applyAlignment="1">
      <alignment horizontal="center" vertical="center"/>
    </xf>
    <xf numFmtId="166" fontId="6" fillId="6" borderId="14" xfId="6" applyNumberFormat="1" applyFont="1" applyFill="1" applyBorder="1" applyAlignment="1">
      <alignment horizontal="center" vertical="center"/>
    </xf>
    <xf numFmtId="166" fontId="6" fillId="6" borderId="114" xfId="6" applyNumberFormat="1" applyFont="1" applyFill="1" applyBorder="1" applyAlignment="1">
      <alignment horizontal="center" vertical="center"/>
    </xf>
    <xf numFmtId="4" fontId="17" fillId="3" borderId="56" xfId="6" applyNumberFormat="1" applyFont="1" applyFill="1" applyBorder="1" applyAlignment="1">
      <alignment horizontal="center" vertical="center" wrapText="1"/>
    </xf>
    <xf numFmtId="4" fontId="17" fillId="3" borderId="62" xfId="6" applyNumberFormat="1" applyFont="1" applyFill="1" applyBorder="1" applyAlignment="1">
      <alignment horizontal="center" vertical="center" wrapText="1"/>
    </xf>
    <xf numFmtId="0" fontId="5" fillId="6" borderId="32" xfId="6" applyNumberFormat="1" applyFont="1" applyFill="1" applyBorder="1" applyAlignment="1">
      <alignment horizontal="center" vertical="center"/>
    </xf>
    <xf numFmtId="0" fontId="5" fillId="6" borderId="10" xfId="6" applyNumberFormat="1" applyFont="1" applyFill="1" applyBorder="1" applyAlignment="1">
      <alignment horizontal="center" vertical="center"/>
    </xf>
    <xf numFmtId="0" fontId="5" fillId="6" borderId="11" xfId="6" applyNumberFormat="1" applyFont="1" applyFill="1" applyBorder="1" applyAlignment="1">
      <alignment horizontal="center" vertical="center"/>
    </xf>
    <xf numFmtId="0" fontId="5" fillId="6" borderId="32" xfId="19" applyNumberFormat="1" applyFont="1" applyFill="1" applyBorder="1" applyAlignment="1">
      <alignment horizontal="center" vertical="center"/>
    </xf>
    <xf numFmtId="0" fontId="5" fillId="6" borderId="10" xfId="19" applyNumberFormat="1" applyFont="1" applyFill="1" applyBorder="1" applyAlignment="1">
      <alignment horizontal="center" vertical="center"/>
    </xf>
    <xf numFmtId="0" fontId="5" fillId="6" borderId="11" xfId="19" applyNumberFormat="1" applyFont="1" applyFill="1" applyBorder="1" applyAlignment="1">
      <alignment horizontal="center" vertical="center"/>
    </xf>
    <xf numFmtId="166" fontId="6" fillId="6" borderId="109" xfId="6" applyNumberFormat="1" applyFont="1" applyFill="1" applyBorder="1" applyAlignment="1">
      <alignment horizontal="center" vertical="center" wrapText="1"/>
    </xf>
    <xf numFmtId="166" fontId="6" fillId="6" borderId="19" xfId="6" applyNumberFormat="1" applyFont="1" applyFill="1" applyBorder="1" applyAlignment="1">
      <alignment horizontal="center" vertical="center" wrapText="1"/>
    </xf>
    <xf numFmtId="0" fontId="5" fillId="6" borderId="32" xfId="17" applyNumberFormat="1" applyFont="1" applyFill="1" applyBorder="1" applyAlignment="1">
      <alignment horizontal="center" vertical="center"/>
    </xf>
    <xf numFmtId="0" fontId="5" fillId="6" borderId="10" xfId="17" applyNumberFormat="1" applyFont="1" applyFill="1" applyBorder="1" applyAlignment="1">
      <alignment horizontal="center" vertical="center"/>
    </xf>
    <xf numFmtId="0" fontId="5" fillId="6" borderId="11" xfId="17" applyNumberFormat="1" applyFont="1" applyFill="1" applyBorder="1" applyAlignment="1">
      <alignment horizontal="center" vertical="center"/>
    </xf>
    <xf numFmtId="166" fontId="6" fillId="6" borderId="101" xfId="6" applyNumberFormat="1" applyFont="1" applyFill="1" applyBorder="1" applyAlignment="1">
      <alignment horizontal="center" vertical="center" wrapText="1"/>
    </xf>
    <xf numFmtId="166" fontId="6" fillId="6" borderId="4" xfId="6" applyNumberFormat="1" applyFont="1" applyFill="1" applyBorder="1" applyAlignment="1">
      <alignment horizontal="center" vertical="center"/>
    </xf>
    <xf numFmtId="166" fontId="6" fillId="6" borderId="105" xfId="6" applyNumberFormat="1" applyFont="1" applyFill="1" applyBorder="1" applyAlignment="1">
      <alignment horizontal="center" vertical="center"/>
    </xf>
    <xf numFmtId="0" fontId="5" fillId="6" borderId="69" xfId="17" applyNumberFormat="1" applyFont="1" applyFill="1" applyBorder="1" applyAlignment="1">
      <alignment horizontal="center" vertical="center"/>
    </xf>
    <xf numFmtId="0" fontId="5" fillId="6" borderId="70" xfId="17" applyNumberFormat="1" applyFont="1" applyFill="1" applyBorder="1" applyAlignment="1">
      <alignment horizontal="center" vertical="center"/>
    </xf>
    <xf numFmtId="0" fontId="5" fillId="6" borderId="71" xfId="17" applyNumberFormat="1" applyFont="1" applyFill="1" applyBorder="1" applyAlignment="1">
      <alignment horizontal="center" vertical="center"/>
    </xf>
    <xf numFmtId="166" fontId="6" fillId="6" borderId="20" xfId="6" applyNumberFormat="1" applyFont="1" applyFill="1" applyBorder="1" applyAlignment="1">
      <alignment horizontal="center" vertical="center"/>
    </xf>
    <xf numFmtId="166" fontId="6" fillId="3" borderId="0" xfId="17" quotePrefix="1" applyNumberFormat="1" applyFont="1" applyFill="1" applyBorder="1" applyAlignment="1">
      <alignment horizontal="left" vertical="center"/>
    </xf>
    <xf numFmtId="166" fontId="6" fillId="3" borderId="5" xfId="17" quotePrefix="1" applyNumberFormat="1" applyFont="1" applyFill="1" applyBorder="1" applyAlignment="1">
      <alignment horizontal="left" vertical="center"/>
    </xf>
    <xf numFmtId="166" fontId="6" fillId="3" borderId="0" xfId="17" applyNumberFormat="1" applyFont="1" applyFill="1" applyBorder="1" applyAlignment="1">
      <alignment horizontal="center" vertical="center"/>
    </xf>
    <xf numFmtId="166" fontId="5" fillId="3" borderId="0" xfId="17" applyNumberFormat="1" applyFont="1" applyFill="1" applyBorder="1" applyAlignment="1">
      <alignment horizontal="center" vertical="center" wrapText="1"/>
    </xf>
    <xf numFmtId="166" fontId="6" fillId="6" borderId="103" xfId="17" applyNumberFormat="1" applyFont="1" applyFill="1" applyBorder="1" applyAlignment="1">
      <alignment horizontal="center" vertical="center"/>
    </xf>
    <xf numFmtId="166" fontId="6" fillId="6" borderId="105" xfId="17" applyNumberFormat="1" applyFont="1" applyFill="1" applyBorder="1" applyAlignment="1">
      <alignment horizontal="center" vertical="center"/>
    </xf>
    <xf numFmtId="169" fontId="6" fillId="0" borderId="110" xfId="17" applyNumberFormat="1" applyFont="1" applyBorder="1" applyAlignment="1">
      <alignment horizontal="center" vertical="center" wrapText="1"/>
    </xf>
    <xf numFmtId="169" fontId="6" fillId="0" borderId="104" xfId="17" applyNumberFormat="1" applyFont="1" applyBorder="1" applyAlignment="1">
      <alignment horizontal="center" vertical="center" wrapText="1"/>
    </xf>
    <xf numFmtId="169" fontId="6" fillId="0" borderId="115" xfId="17" applyNumberFormat="1" applyFont="1" applyBorder="1" applyAlignment="1">
      <alignment horizontal="center" vertical="center" wrapText="1"/>
    </xf>
    <xf numFmtId="169" fontId="6" fillId="0" borderId="16" xfId="17" applyNumberFormat="1" applyFont="1" applyBorder="1" applyAlignment="1">
      <alignment horizontal="center" vertical="center" wrapText="1"/>
    </xf>
    <xf numFmtId="169" fontId="6" fillId="0" borderId="17" xfId="17" applyNumberFormat="1" applyFont="1" applyBorder="1" applyAlignment="1">
      <alignment horizontal="center" vertical="center" wrapText="1"/>
    </xf>
    <xf numFmtId="169" fontId="6" fillId="0" borderId="116" xfId="17" applyNumberFormat="1" applyFont="1" applyBorder="1" applyAlignment="1">
      <alignment horizontal="center" vertical="center" wrapText="1"/>
    </xf>
    <xf numFmtId="166" fontId="6" fillId="6" borderId="33" xfId="17" applyNumberFormat="1" applyFont="1" applyFill="1" applyBorder="1" applyAlignment="1">
      <alignment horizontal="center" vertical="center"/>
    </xf>
    <xf numFmtId="166" fontId="6" fillId="6" borderId="23" xfId="17" applyNumberFormat="1" applyFont="1" applyFill="1" applyBorder="1" applyAlignment="1">
      <alignment horizontal="center" vertical="center" wrapText="1"/>
    </xf>
    <xf numFmtId="166" fontId="6" fillId="6" borderId="24" xfId="17" applyNumberFormat="1" applyFont="1" applyFill="1" applyBorder="1" applyAlignment="1">
      <alignment horizontal="center" vertical="center" wrapText="1"/>
    </xf>
    <xf numFmtId="166" fontId="6" fillId="6" borderId="34" xfId="17" applyNumberFormat="1" applyFont="1" applyFill="1" applyBorder="1" applyAlignment="1">
      <alignment horizontal="center" vertical="center" wrapText="1"/>
    </xf>
    <xf numFmtId="4" fontId="21" fillId="3" borderId="109" xfId="6" applyNumberFormat="1" applyFont="1" applyFill="1" applyBorder="1" applyAlignment="1">
      <alignment horizontal="center" vertical="center" wrapText="1"/>
    </xf>
    <xf numFmtId="4" fontId="21" fillId="3" borderId="19" xfId="6" applyNumberFormat="1" applyFont="1" applyFill="1" applyBorder="1" applyAlignment="1">
      <alignment horizontal="center" vertical="center" wrapText="1"/>
    </xf>
    <xf numFmtId="166" fontId="6" fillId="6" borderId="103" xfId="6" applyNumberFormat="1" applyFont="1" applyFill="1" applyBorder="1" applyAlignment="1">
      <alignment horizontal="center" vertical="center"/>
    </xf>
    <xf numFmtId="166" fontId="6" fillId="6" borderId="114" xfId="17" applyNumberFormat="1" applyFont="1" applyFill="1" applyBorder="1" applyAlignment="1">
      <alignment horizontal="center" vertical="center"/>
    </xf>
    <xf numFmtId="166" fontId="6" fillId="6" borderId="14" xfId="17" applyNumberFormat="1" applyFont="1" applyFill="1" applyBorder="1" applyAlignment="1">
      <alignment horizontal="center" vertical="center"/>
    </xf>
    <xf numFmtId="169" fontId="5" fillId="6" borderId="32" xfId="16" applyNumberFormat="1" applyFont="1" applyFill="1" applyBorder="1" applyAlignment="1">
      <alignment horizontal="center" vertical="center" wrapText="1"/>
    </xf>
    <xf numFmtId="169" fontId="5" fillId="6" borderId="10" xfId="16" applyNumberFormat="1" applyFont="1" applyFill="1" applyBorder="1" applyAlignment="1">
      <alignment horizontal="center" vertical="center" wrapText="1"/>
    </xf>
    <xf numFmtId="169" fontId="5" fillId="6" borderId="11" xfId="16" applyNumberFormat="1" applyFont="1" applyFill="1" applyBorder="1" applyAlignment="1">
      <alignment horizontal="center" vertical="center" wrapText="1"/>
    </xf>
    <xf numFmtId="166" fontId="6" fillId="6" borderId="20" xfId="17" applyNumberFormat="1" applyFont="1" applyFill="1" applyBorder="1" applyAlignment="1">
      <alignment horizontal="center" vertical="center"/>
    </xf>
    <xf numFmtId="0" fontId="5" fillId="6" borderId="30" xfId="17" applyNumberFormat="1" applyFont="1" applyFill="1" applyBorder="1" applyAlignment="1">
      <alignment horizontal="center" vertical="center"/>
    </xf>
    <xf numFmtId="0" fontId="5" fillId="6" borderId="7" xfId="17" applyNumberFormat="1" applyFont="1" applyFill="1" applyBorder="1" applyAlignment="1">
      <alignment horizontal="center" vertical="center"/>
    </xf>
    <xf numFmtId="0" fontId="5" fillId="6" borderId="102" xfId="17" applyNumberFormat="1" applyFont="1" applyFill="1" applyBorder="1" applyAlignment="1">
      <alignment horizontal="center" vertical="center"/>
    </xf>
    <xf numFmtId="166" fontId="6" fillId="0" borderId="47" xfId="17" applyNumberFormat="1" applyFont="1" applyFill="1" applyBorder="1" applyAlignment="1">
      <alignment horizontal="left" vertical="center"/>
    </xf>
    <xf numFmtId="166" fontId="6" fillId="0" borderId="48" xfId="17" applyNumberFormat="1" applyFont="1" applyFill="1" applyBorder="1" applyAlignment="1">
      <alignment horizontal="left" vertical="center"/>
    </xf>
    <xf numFmtId="4" fontId="6" fillId="0" borderId="57" xfId="17" applyNumberFormat="1" applyFont="1" applyBorder="1" applyAlignment="1">
      <alignment horizontal="center" vertical="center"/>
    </xf>
    <xf numFmtId="4" fontId="6" fillId="0" borderId="64" xfId="17" applyNumberFormat="1" applyFont="1" applyBorder="1" applyAlignment="1">
      <alignment horizontal="center" vertical="center"/>
    </xf>
    <xf numFmtId="4" fontId="5" fillId="0" borderId="58" xfId="17" applyNumberFormat="1" applyFont="1" applyBorder="1" applyAlignment="1">
      <alignment horizontal="center" vertical="center"/>
    </xf>
    <xf numFmtId="4" fontId="5" fillId="0" borderId="65" xfId="17" applyNumberFormat="1" applyFont="1" applyBorder="1" applyAlignment="1">
      <alignment horizontal="center" vertical="center"/>
    </xf>
    <xf numFmtId="4" fontId="6" fillId="0" borderId="55" xfId="17" applyNumberFormat="1" applyFont="1" applyBorder="1" applyAlignment="1">
      <alignment horizontal="center" vertical="center"/>
    </xf>
    <xf numFmtId="4" fontId="5" fillId="0" borderId="56" xfId="17" applyNumberFormat="1" applyFont="1" applyBorder="1" applyAlignment="1">
      <alignment horizontal="center" vertical="center"/>
    </xf>
    <xf numFmtId="166" fontId="6" fillId="6" borderId="33" xfId="17" applyNumberFormat="1" applyFont="1" applyFill="1" applyBorder="1" applyAlignment="1">
      <alignment horizontal="center" vertical="center" wrapText="1"/>
    </xf>
    <xf numFmtId="166" fontId="6" fillId="0" borderId="76" xfId="17" applyNumberFormat="1" applyFont="1" applyFill="1" applyBorder="1" applyAlignment="1">
      <alignment horizontal="left" vertical="center" wrapText="1"/>
    </xf>
    <xf numFmtId="166" fontId="6" fillId="0" borderId="47" xfId="17" applyNumberFormat="1" applyFont="1" applyFill="1" applyBorder="1" applyAlignment="1">
      <alignment horizontal="left" vertical="center" wrapText="1"/>
    </xf>
  </cellXfs>
  <cellStyles count="28">
    <cellStyle name="Moeda" xfId="1" builtinId="4"/>
    <cellStyle name="Normal" xfId="0" builtinId="0"/>
    <cellStyle name="Normal 10" xfId="13"/>
    <cellStyle name="Normal 11 2" xfId="22"/>
    <cellStyle name="Normal 13 2" xfId="17"/>
    <cellStyle name="Normal 17" xfId="21"/>
    <cellStyle name="Normal 2" xfId="2"/>
    <cellStyle name="Normal 2 2" xfId="8"/>
    <cellStyle name="Normal 2 2 2" xfId="9"/>
    <cellStyle name="Normal 3 2" xfId="10"/>
    <cellStyle name="Normal 5" xfId="6"/>
    <cellStyle name="Normal 6" xfId="7"/>
    <cellStyle name="Normal 7" xfId="3"/>
    <cellStyle name="Normal 8 2 2" xfId="26"/>
    <cellStyle name="Normal 9" xfId="12"/>
    <cellStyle name="Normal_1° Medição MT-487" xfId="27"/>
    <cellStyle name="Normal_Pesquisa no referencial 10 de maio de 2013" xfId="11"/>
    <cellStyle name="Normal_planilha resumo orçamentária" xfId="5"/>
    <cellStyle name="Porcentagem" xfId="14" builtinId="5"/>
    <cellStyle name="Porcentagem 2" xfId="15"/>
    <cellStyle name="Porcentagem 4 3" xfId="23"/>
    <cellStyle name="Separador de milhares 2" xfId="4"/>
    <cellStyle name="Separador de milhares 4" xfId="16"/>
    <cellStyle name="Separador de milhares_Soltec 2" xfId="20"/>
    <cellStyle name="Separador de milhares_Soltec 2 2" xfId="25"/>
    <cellStyle name="Separador de milhares_Soltec 2 4" xfId="18"/>
    <cellStyle name="Vírgula 2" xfId="19"/>
    <cellStyle name="Vírgula 2 3" xfId="24"/>
  </cellStyles>
  <dxfs count="0"/>
  <tableStyles count="0" defaultTableStyle="TableStyleMedium2" defaultPivotStyle="PivotStyleLight16"/>
  <colors>
    <mruColors>
      <color rgb="FFE4EEF8"/>
      <color rgb="FFAF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123826</xdr:colOff>
      <xdr:row>3</xdr:row>
      <xdr:rowOff>133350</xdr:rowOff>
    </xdr:from>
    <xdr:to>
      <xdr:col>3</xdr:col>
      <xdr:colOff>447676</xdr:colOff>
      <xdr:row>6</xdr:row>
      <xdr:rowOff>54515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6" y="514350"/>
          <a:ext cx="1638300" cy="485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369094</xdr:colOff>
      <xdr:row>2</xdr:row>
      <xdr:rowOff>83343</xdr:rowOff>
    </xdr:from>
    <xdr:to>
      <xdr:col>1</xdr:col>
      <xdr:colOff>2269344</xdr:colOff>
      <xdr:row>5</xdr:row>
      <xdr:rowOff>88106</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64343"/>
          <a:ext cx="1900250"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195755</xdr:colOff>
      <xdr:row>2</xdr:row>
      <xdr:rowOff>96236</xdr:rowOff>
    </xdr:from>
    <xdr:to>
      <xdr:col>3</xdr:col>
      <xdr:colOff>437066</xdr:colOff>
      <xdr:row>5</xdr:row>
      <xdr:rowOff>86711</xdr:rowOff>
    </xdr:to>
    <xdr:pic>
      <xdr:nvPicPr>
        <xdr:cNvPr id="3"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514" y="479426"/>
          <a:ext cx="1883552" cy="548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195755</xdr:colOff>
      <xdr:row>2</xdr:row>
      <xdr:rowOff>96236</xdr:rowOff>
    </xdr:from>
    <xdr:to>
      <xdr:col>3</xdr:col>
      <xdr:colOff>115597</xdr:colOff>
      <xdr:row>5</xdr:row>
      <xdr:rowOff>86711</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455" y="486761"/>
          <a:ext cx="1889136"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123826</xdr:colOff>
      <xdr:row>3</xdr:row>
      <xdr:rowOff>133350</xdr:rowOff>
    </xdr:from>
    <xdr:to>
      <xdr:col>3</xdr:col>
      <xdr:colOff>447676</xdr:colOff>
      <xdr:row>6</xdr:row>
      <xdr:rowOff>54515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045" y="716756"/>
          <a:ext cx="1633537" cy="492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388144</xdr:colOff>
      <xdr:row>37</xdr:row>
      <xdr:rowOff>155970</xdr:rowOff>
    </xdr:from>
    <xdr:ext cx="3283591" cy="358560"/>
    <mc:AlternateContent xmlns:mc="http://schemas.openxmlformats.org/markup-compatibility/2006" xmlns:a14="http://schemas.microsoft.com/office/drawing/2010/main">
      <mc:Choice Requires="a14">
        <xdr:sp macro="" textlink="">
          <xdr:nvSpPr>
            <xdr:cNvPr id="3" name="CaixaDeTexto 2"/>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100" b="0" i="1">
                        <a:latin typeface="Cambria Math" panose="02040503050406030204" pitchFamily="18" charset="0"/>
                      </a:rPr>
                      <m:t>𝐵𝐷𝐼</m:t>
                    </m:r>
                    <m:r>
                      <a:rPr lang="pt-BR" sz="1100" b="0" i="1">
                        <a:latin typeface="Cambria Math" panose="02040503050406030204" pitchFamily="18" charset="0"/>
                      </a:rPr>
                      <m:t>=</m:t>
                    </m:r>
                    <m:f>
                      <m:fPr>
                        <m:ctrlPr>
                          <a:rPr lang="pt-BR" sz="1100" b="0" i="1">
                            <a:latin typeface="Cambria Math"/>
                          </a:rPr>
                        </m:ctrlPr>
                      </m:fPr>
                      <m:num>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𝐴𝐶</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𝑆</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𝑅</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𝐺</m:t>
                            </m:r>
                          </m:e>
                        </m:d>
                        <m:r>
                          <a:rPr lang="pt-BR" sz="1100" b="0" i="1">
                            <a:solidFill>
                              <a:schemeClr val="tx1"/>
                            </a:solidFill>
                            <a:effectLst/>
                            <a:latin typeface="Cambria Math" panose="02040503050406030204" pitchFamily="18" charset="0"/>
                            <a:ea typeface="+mn-ea"/>
                            <a:cs typeface="+mn-cs"/>
                          </a:rPr>
                          <m:t>∗</m:t>
                        </m:r>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𝐷𝐹</m:t>
                            </m:r>
                          </m:e>
                        </m:d>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𝐿</m:t>
                        </m:r>
                        <m:r>
                          <a:rPr lang="pt-BR" sz="1100" b="0" i="1">
                            <a:solidFill>
                              <a:schemeClr val="tx1"/>
                            </a:solidFill>
                            <a:effectLst/>
                            <a:latin typeface="Cambria Math" panose="02040503050406030204" pitchFamily="18" charset="0"/>
                            <a:ea typeface="+mn-ea"/>
                            <a:cs typeface="+mn-cs"/>
                          </a:rPr>
                          <m:t>)</m:t>
                        </m:r>
                        <m:r>
                          <m:rPr>
                            <m:nor/>
                          </m:rPr>
                          <a:rPr lang="pt-BR">
                            <a:effectLst/>
                          </a:rPr>
                          <m:t> </m:t>
                        </m:r>
                      </m:num>
                      <m:den>
                        <m:r>
                          <a:rPr lang="pt-BR" sz="1100" b="0" i="1">
                            <a:latin typeface="Cambria Math" panose="02040503050406030204" pitchFamily="18" charset="0"/>
                          </a:rPr>
                          <m:t>(1−</m:t>
                        </m:r>
                        <m:r>
                          <a:rPr lang="pt-BR" sz="1100" b="0" i="1">
                            <a:latin typeface="Cambria Math" panose="02040503050406030204" pitchFamily="18" charset="0"/>
                          </a:rPr>
                          <m:t>𝐼</m:t>
                        </m:r>
                        <m:r>
                          <a:rPr lang="pt-BR" sz="1100" b="0" i="1">
                            <a:latin typeface="Cambria Math" panose="02040503050406030204" pitchFamily="18" charset="0"/>
                          </a:rPr>
                          <m:t>)</m:t>
                        </m:r>
                      </m:den>
                    </m:f>
                    <m:r>
                      <a:rPr lang="pt-BR" sz="1100" b="0" i="1">
                        <a:latin typeface="Cambria Math" panose="02040503050406030204" pitchFamily="18" charset="0"/>
                      </a:rPr>
                      <m:t>−1</m:t>
                    </m:r>
                  </m:oMath>
                </m:oMathPara>
              </a14:m>
              <a:endParaRPr lang="pt-BR" sz="1100"/>
            </a:p>
          </xdr:txBody>
        </xdr:sp>
      </mc:Choice>
      <mc:Fallback xmlns="">
        <xdr:sp macro="" textlink="">
          <xdr:nvSpPr>
            <xdr:cNvPr id="3" name="CaixaDeTexto 2"/>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0" i="0">
                  <a:latin typeface="Cambria Math" panose="02040503050406030204" pitchFamily="18" charset="0"/>
                </a:rPr>
                <a:t>𝐵𝐷𝐼=(</a:t>
              </a:r>
              <a:r>
                <a:rPr lang="pt-BR" sz="1100" b="0" i="0">
                  <a:solidFill>
                    <a:schemeClr val="tx1"/>
                  </a:solidFill>
                  <a:effectLst/>
                  <a:latin typeface="+mn-lt"/>
                  <a:ea typeface="+mn-ea"/>
                  <a:cs typeface="+mn-cs"/>
                </a:rPr>
                <a:t>(1+𝐴𝐶+𝑆+𝑅+𝐺)∗(1+𝐷𝐹)∗(1+𝐿)"</a:t>
              </a:r>
              <a:r>
                <a:rPr lang="pt-BR" i="0">
                  <a:effectLst/>
                </a:rPr>
                <a:t> </a:t>
              </a:r>
              <a:r>
                <a:rPr lang="pt-BR" sz="1100" b="0" i="0">
                  <a:effectLst/>
                  <a:latin typeface="Cambria Math" panose="02040503050406030204" pitchFamily="18" charset="0"/>
                </a:rPr>
                <a:t>" )/(</a:t>
              </a:r>
              <a:r>
                <a:rPr lang="pt-BR" sz="1100" b="0" i="0">
                  <a:latin typeface="Cambria Math" panose="02040503050406030204" pitchFamily="18" charset="0"/>
                </a:rPr>
                <a:t>(1−𝐼))−1</a:t>
              </a:r>
              <a:endParaRPr lang="pt-BR"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322755</xdr:colOff>
      <xdr:row>2</xdr:row>
      <xdr:rowOff>22153</xdr:rowOff>
    </xdr:from>
    <xdr:to>
      <xdr:col>3</xdr:col>
      <xdr:colOff>897441</xdr:colOff>
      <xdr:row>5</xdr:row>
      <xdr:rowOff>12628</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338" y="413736"/>
          <a:ext cx="1897603"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18</xdr:row>
      <xdr:rowOff>0</xdr:rowOff>
    </xdr:from>
    <xdr:to>
      <xdr:col>2</xdr:col>
      <xdr:colOff>0</xdr:colOff>
      <xdr:row>18</xdr:row>
      <xdr:rowOff>0</xdr:rowOff>
    </xdr:to>
    <xdr:sp macro="" textlink="">
      <xdr:nvSpPr>
        <xdr:cNvPr id="2" name="Line 1">
          <a:extLst>
            <a:ext uri="{FF2B5EF4-FFF2-40B4-BE49-F238E27FC236}">
              <a16:creationId xmlns:a16="http://schemas.microsoft.com/office/drawing/2014/main" xmlns="" id="{00000000-0008-0000-0200-000002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Line 2">
          <a:extLst>
            <a:ext uri="{FF2B5EF4-FFF2-40B4-BE49-F238E27FC236}">
              <a16:creationId xmlns:a16="http://schemas.microsoft.com/office/drawing/2014/main" xmlns="" id="{00000000-0008-0000-0200-000003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4" name="Line 3">
          <a:extLst>
            <a:ext uri="{FF2B5EF4-FFF2-40B4-BE49-F238E27FC236}">
              <a16:creationId xmlns:a16="http://schemas.microsoft.com/office/drawing/2014/main" xmlns="" id="{00000000-0008-0000-0200-000004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5" name="Line 4">
          <a:extLst>
            <a:ext uri="{FF2B5EF4-FFF2-40B4-BE49-F238E27FC236}">
              <a16:creationId xmlns:a16="http://schemas.microsoft.com/office/drawing/2014/main" xmlns="" id="{00000000-0008-0000-0200-000005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6" name="Line 5">
          <a:extLst>
            <a:ext uri="{FF2B5EF4-FFF2-40B4-BE49-F238E27FC236}">
              <a16:creationId xmlns:a16="http://schemas.microsoft.com/office/drawing/2014/main" xmlns="" id="{00000000-0008-0000-0200-000006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7" name="Line 6">
          <a:extLst>
            <a:ext uri="{FF2B5EF4-FFF2-40B4-BE49-F238E27FC236}">
              <a16:creationId xmlns:a16="http://schemas.microsoft.com/office/drawing/2014/main" xmlns="" id="{00000000-0008-0000-0200-000007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8" name="Line 7">
          <a:extLst>
            <a:ext uri="{FF2B5EF4-FFF2-40B4-BE49-F238E27FC236}">
              <a16:creationId xmlns:a16="http://schemas.microsoft.com/office/drawing/2014/main" xmlns="" id="{00000000-0008-0000-0200-000008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9" name="Line 8">
          <a:extLst>
            <a:ext uri="{FF2B5EF4-FFF2-40B4-BE49-F238E27FC236}">
              <a16:creationId xmlns:a16="http://schemas.microsoft.com/office/drawing/2014/main" xmlns="" id="{00000000-0008-0000-0200-000009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10" name="Line 9">
          <a:extLst>
            <a:ext uri="{FF2B5EF4-FFF2-40B4-BE49-F238E27FC236}">
              <a16:creationId xmlns:a16="http://schemas.microsoft.com/office/drawing/2014/main" xmlns="" id="{00000000-0008-0000-0200-00000A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11" name="Line 10">
          <a:extLst>
            <a:ext uri="{FF2B5EF4-FFF2-40B4-BE49-F238E27FC236}">
              <a16:creationId xmlns:a16="http://schemas.microsoft.com/office/drawing/2014/main" xmlns="" id="{00000000-0008-0000-0200-00000B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12" name="Line 11">
          <a:extLst>
            <a:ext uri="{FF2B5EF4-FFF2-40B4-BE49-F238E27FC236}">
              <a16:creationId xmlns:a16="http://schemas.microsoft.com/office/drawing/2014/main" xmlns="" id="{00000000-0008-0000-0200-00000C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13" name="Line 12">
          <a:extLst>
            <a:ext uri="{FF2B5EF4-FFF2-40B4-BE49-F238E27FC236}">
              <a16:creationId xmlns:a16="http://schemas.microsoft.com/office/drawing/2014/main" xmlns="" id="{00000000-0008-0000-0200-00000D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14" name="Line 13">
          <a:extLst>
            <a:ext uri="{FF2B5EF4-FFF2-40B4-BE49-F238E27FC236}">
              <a16:creationId xmlns:a16="http://schemas.microsoft.com/office/drawing/2014/main" xmlns="" id="{00000000-0008-0000-0200-00000E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376237</xdr:colOff>
      <xdr:row>2</xdr:row>
      <xdr:rowOff>4762</xdr:rowOff>
    </xdr:from>
    <xdr:to>
      <xdr:col>2</xdr:col>
      <xdr:colOff>94997</xdr:colOff>
      <xdr:row>5</xdr:row>
      <xdr:rowOff>9525</xdr:rowOff>
    </xdr:to>
    <xdr:pic>
      <xdr:nvPicPr>
        <xdr:cNvPr id="17" name="Imagem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04825"/>
          <a:ext cx="1897603"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223574</xdr:colOff>
      <xdr:row>2</xdr:row>
      <xdr:rowOff>0</xdr:rowOff>
    </xdr:from>
    <xdr:to>
      <xdr:col>1</xdr:col>
      <xdr:colOff>2123824</xdr:colOff>
      <xdr:row>5</xdr:row>
      <xdr:rowOff>4763</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605" y="571499"/>
          <a:ext cx="1900250"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19</xdr:row>
      <xdr:rowOff>0</xdr:rowOff>
    </xdr:from>
    <xdr:to>
      <xdr:col>2</xdr:col>
      <xdr:colOff>0</xdr:colOff>
      <xdr:row>19</xdr:row>
      <xdr:rowOff>0</xdr:rowOff>
    </xdr:to>
    <xdr:sp macro="" textlink="">
      <xdr:nvSpPr>
        <xdr:cNvPr id="2" name="Line 1">
          <a:extLst>
            <a:ext uri="{FF2B5EF4-FFF2-40B4-BE49-F238E27FC236}">
              <a16:creationId xmlns:a16="http://schemas.microsoft.com/office/drawing/2014/main" xmlns="" id="{00000000-0008-0000-0400-000002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3" name="Line 2">
          <a:extLst>
            <a:ext uri="{FF2B5EF4-FFF2-40B4-BE49-F238E27FC236}">
              <a16:creationId xmlns:a16="http://schemas.microsoft.com/office/drawing/2014/main" xmlns="" id="{00000000-0008-0000-0400-000003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4" name="Line 3">
          <a:extLst>
            <a:ext uri="{FF2B5EF4-FFF2-40B4-BE49-F238E27FC236}">
              <a16:creationId xmlns:a16="http://schemas.microsoft.com/office/drawing/2014/main" xmlns="" id="{00000000-0008-0000-0400-000004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5" name="Line 4">
          <a:extLst>
            <a:ext uri="{FF2B5EF4-FFF2-40B4-BE49-F238E27FC236}">
              <a16:creationId xmlns:a16="http://schemas.microsoft.com/office/drawing/2014/main" xmlns="" id="{00000000-0008-0000-0400-000005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6" name="Line 5">
          <a:extLst>
            <a:ext uri="{FF2B5EF4-FFF2-40B4-BE49-F238E27FC236}">
              <a16:creationId xmlns:a16="http://schemas.microsoft.com/office/drawing/2014/main" xmlns="" id="{00000000-0008-0000-0400-000006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7" name="Line 6">
          <a:extLst>
            <a:ext uri="{FF2B5EF4-FFF2-40B4-BE49-F238E27FC236}">
              <a16:creationId xmlns:a16="http://schemas.microsoft.com/office/drawing/2014/main" xmlns="" id="{00000000-0008-0000-0400-000007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8" name="Line 7">
          <a:extLst>
            <a:ext uri="{FF2B5EF4-FFF2-40B4-BE49-F238E27FC236}">
              <a16:creationId xmlns:a16="http://schemas.microsoft.com/office/drawing/2014/main" xmlns="" id="{00000000-0008-0000-0400-000008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9" name="Line 8">
          <a:extLst>
            <a:ext uri="{FF2B5EF4-FFF2-40B4-BE49-F238E27FC236}">
              <a16:creationId xmlns:a16="http://schemas.microsoft.com/office/drawing/2014/main" xmlns="" id="{00000000-0008-0000-0400-000009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10" name="Line 9">
          <a:extLst>
            <a:ext uri="{FF2B5EF4-FFF2-40B4-BE49-F238E27FC236}">
              <a16:creationId xmlns:a16="http://schemas.microsoft.com/office/drawing/2014/main" xmlns="" id="{00000000-0008-0000-0400-00000A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11" name="Line 10">
          <a:extLst>
            <a:ext uri="{FF2B5EF4-FFF2-40B4-BE49-F238E27FC236}">
              <a16:creationId xmlns:a16="http://schemas.microsoft.com/office/drawing/2014/main" xmlns="" id="{00000000-0008-0000-0400-00000B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12" name="Line 11">
          <a:extLst>
            <a:ext uri="{FF2B5EF4-FFF2-40B4-BE49-F238E27FC236}">
              <a16:creationId xmlns:a16="http://schemas.microsoft.com/office/drawing/2014/main" xmlns="" id="{00000000-0008-0000-0400-00000C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13" name="Line 12">
          <a:extLst>
            <a:ext uri="{FF2B5EF4-FFF2-40B4-BE49-F238E27FC236}">
              <a16:creationId xmlns:a16="http://schemas.microsoft.com/office/drawing/2014/main" xmlns="" id="{00000000-0008-0000-0400-00000D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xdr:from>
      <xdr:col>2</xdr:col>
      <xdr:colOff>0</xdr:colOff>
      <xdr:row>19</xdr:row>
      <xdr:rowOff>0</xdr:rowOff>
    </xdr:from>
    <xdr:to>
      <xdr:col>2</xdr:col>
      <xdr:colOff>0</xdr:colOff>
      <xdr:row>19</xdr:row>
      <xdr:rowOff>0</xdr:rowOff>
    </xdr:to>
    <xdr:sp macro="" textlink="">
      <xdr:nvSpPr>
        <xdr:cNvPr id="14" name="Line 13">
          <a:extLst>
            <a:ext uri="{FF2B5EF4-FFF2-40B4-BE49-F238E27FC236}">
              <a16:creationId xmlns:a16="http://schemas.microsoft.com/office/drawing/2014/main" xmlns="" id="{00000000-0008-0000-0400-00000E000000}"/>
            </a:ext>
          </a:extLst>
        </xdr:cNvPr>
        <xdr:cNvSpPr>
          <a:spLocks noChangeShapeType="1"/>
        </xdr:cNvSpPr>
      </xdr:nvSpPr>
      <xdr:spPr bwMode="auto">
        <a:xfrm flipV="1">
          <a:off x="2505075" y="2914650"/>
          <a:ext cx="0" cy="0"/>
        </a:xfrm>
        <a:prstGeom prst="line">
          <a:avLst/>
        </a:prstGeom>
        <a:noFill/>
        <a:ln w="9525">
          <a:solidFill>
            <a:srgbClr val="000000"/>
          </a:solidFill>
          <a:round/>
          <a:headEnd/>
          <a:tailEnd/>
        </a:ln>
      </xdr:spPr>
    </xdr:sp>
    <xdr:clientData/>
  </xdr:twoCellAnchor>
  <xdr:twoCellAnchor editAs="oneCell">
    <xdr:from>
      <xdr:col>1</xdr:col>
      <xdr:colOff>250032</xdr:colOff>
      <xdr:row>2</xdr:row>
      <xdr:rowOff>59531</xdr:rowOff>
    </xdr:from>
    <xdr:to>
      <xdr:col>1</xdr:col>
      <xdr:colOff>2150282</xdr:colOff>
      <xdr:row>5</xdr:row>
      <xdr:rowOff>64294</xdr:rowOff>
    </xdr:to>
    <xdr:pic>
      <xdr:nvPicPr>
        <xdr:cNvPr id="17" name="Imagem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720" y="440531"/>
          <a:ext cx="1900250"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179916</xdr:colOff>
      <xdr:row>2</xdr:row>
      <xdr:rowOff>52916</xdr:rowOff>
    </xdr:from>
    <xdr:to>
      <xdr:col>2</xdr:col>
      <xdr:colOff>143416</xdr:colOff>
      <xdr:row>5</xdr:row>
      <xdr:rowOff>57679</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49" y="444499"/>
          <a:ext cx="1900250"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versos\PROTOTIPO%20DE%20MEDI&#199;&#195;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ar\meus%20documentos\Documents%20and%20Settings\Eng&#186;%20Fernando\Configura&#231;&#245;es%20locais\Temp\Diret&#243;rio%20tempor&#225;rio%201%20para%20SINFRA-1MED-OK.zip\1&#170;%20Medi&#231;&#227;o%20Maio%2004-faltante-mar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19\d\Users\user\AppData\Local\Microsoft\Windows\Temporary%20Internet%20Files\Low\Content.IE5\JZI8RJPM\ORCAMENTO%20PEC%203000%20MT(OBRA)anali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19\d\Documents%20and%20Settings\Cassiane\Desktop\CASSIANE\PAVIMENTA&#199;&#195;O\SORRISO\BOA%20ESPERAN&#199;A%20I%20E%20II\PLANILHAS%20DE%20PROJETO\REVISAO%20SETEMBRO\ADI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T-170%20(BRASNORTE%20-%20AGRIMAT%20100km)\Medi&#231;&#245;es%20Agrimat\Triunfo\Obra\Obra%20n&#186;%20199\2&#170;%20Repactua&#231;&#227;o\4&#170;%20medi&#231;&#227;o%20199%20ap&#243;s%202&#170;%20repactua&#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emar\MEUS%20DOCUMEN\Documents%20and%20Settings\fabiano\Configura&#231;&#245;es%20locais\Temp\N.MUTUM-STA%20RITA%20DO%20TRIVELATO%20QUANTITATIVO%20(altera&#231;&#245;es%20do%20Fabia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 val="aterro pontesul"/>
    </sheetNames>
    <sheetDataSet>
      <sheetData sheetId="0"/>
      <sheetData sheetId="1"/>
      <sheetData sheetId="2"/>
      <sheetData sheetId="3"/>
      <sheetData sheetId="4">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v.caixa 2"/>
      <sheetName val="Escav.caixa 1"/>
      <sheetName val="ESCAVAÇÃO LE"/>
      <sheetName val=" ESCAVAÇÃO LD"/>
      <sheetName val="Aterro Pista"/>
      <sheetName val="Aterro PonteNorte"/>
      <sheetName val="Aterro PonteSul"/>
      <sheetName val="Sub-base e base"/>
      <sheetName val="Construção OAC (BSTC)"/>
      <sheetName val="DMT_EV"/>
      <sheetName val="CALC.DMT-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TICO_PAC_OBRA_3000"/>
      <sheetName val="ANALIT_PAC_OBRA_3000"/>
      <sheetName val="CRONOGRAMA"/>
      <sheetName val="BDI"/>
      <sheetName val="ANALISE_PAC_OBRA_3000"/>
      <sheetName val="COMPOSIÇÃO"/>
      <sheetName val="Plan1"/>
      <sheetName val="RELATÓRIO"/>
      <sheetName val="REAJU (2)"/>
    </sheetNames>
    <sheetDataSet>
      <sheetData sheetId="0"/>
      <sheetData sheetId="1"/>
      <sheetData sheetId="2"/>
      <sheetData sheetId="3"/>
      <sheetData sheetId="4"/>
      <sheetData sheetId="5"/>
      <sheetData sheetId="6">
        <row r="2">
          <cell r="A2">
            <v>0</v>
          </cell>
          <cell r="B2" t="str">
            <v>S U M Á R I O</v>
          </cell>
          <cell r="C2">
            <v>0</v>
          </cell>
          <cell r="D2">
            <v>0</v>
          </cell>
        </row>
        <row r="3">
          <cell r="A3" t="str">
            <v>DADOS DO RELAT</v>
          </cell>
          <cell r="B3" t="str">
            <v>RIO</v>
          </cell>
          <cell r="C3">
            <v>0</v>
          </cell>
          <cell r="D3">
            <v>0</v>
          </cell>
        </row>
        <row r="4">
          <cell r="A4" t="str">
            <v>+-------------</v>
          </cell>
          <cell r="B4" t="str">
            <v>----------------------------------------------------------------------</v>
          </cell>
          <cell r="C4" t="str">
            <v>--------------------</v>
          </cell>
          <cell r="D4" t="str">
            <v>----------------------</v>
          </cell>
        </row>
        <row r="5">
          <cell r="A5" t="str">
            <v>| NOME</v>
          </cell>
          <cell r="B5" t="str">
            <v>PCI.817-01</v>
          </cell>
          <cell r="C5" t="str">
            <v>EMIS</v>
          </cell>
          <cell r="D5" t="str">
            <v>ÃO : 18/10/2011 18:36:</v>
          </cell>
        </row>
        <row r="6">
          <cell r="A6" t="str">
            <v>| DESCRIÇÃO</v>
          </cell>
          <cell r="B6" t="str">
            <v>Custos de Composição – Sintético</v>
          </cell>
          <cell r="C6">
            <v>0</v>
          </cell>
          <cell r="D6">
            <v>0</v>
          </cell>
        </row>
        <row r="7">
          <cell r="A7" t="str">
            <v>| VERSÃO</v>
          </cell>
          <cell r="B7" t="str">
            <v>00</v>
          </cell>
          <cell r="C7">
            <v>0</v>
          </cell>
          <cell r="D7">
            <v>0</v>
          </cell>
        </row>
        <row r="8">
          <cell r="A8" t="str">
            <v>+-------------</v>
          </cell>
          <cell r="B8" t="str">
            <v>----------------------------------------------------------------------</v>
          </cell>
          <cell r="C8" t="str">
            <v>--------------------</v>
          </cell>
          <cell r="D8" t="str">
            <v>----------------------</v>
          </cell>
        </row>
        <row r="9">
          <cell r="A9" t="str">
            <v>DADOS DA SOLIC</v>
          </cell>
          <cell r="B9" t="str">
            <v>TAÇÃO</v>
          </cell>
          <cell r="C9">
            <v>0</v>
          </cell>
          <cell r="D9">
            <v>0</v>
          </cell>
        </row>
        <row r="10">
          <cell r="A10" t="str">
            <v>+-------------</v>
          </cell>
          <cell r="B10" t="str">
            <v>----------------------------------------------------------------------</v>
          </cell>
          <cell r="C10" t="str">
            <v>--------------------</v>
          </cell>
          <cell r="D10" t="str">
            <v>----------------------</v>
          </cell>
        </row>
        <row r="11">
          <cell r="A11" t="str">
            <v>| PROTOCOLO</v>
          </cell>
          <cell r="B11" t="str">
            <v>000123658</v>
          </cell>
          <cell r="C11">
            <v>0</v>
          </cell>
          <cell r="D11">
            <v>0</v>
          </cell>
        </row>
        <row r="12">
          <cell r="A12" t="str">
            <v>| USUÁRIO</v>
          </cell>
          <cell r="B12" t="str">
            <v>C111995 - LUCIANO KANACILO</v>
          </cell>
          <cell r="C12">
            <v>0</v>
          </cell>
          <cell r="D12">
            <v>0</v>
          </cell>
        </row>
        <row r="13">
          <cell r="A13" t="str">
            <v>| LOTAÇÃO</v>
          </cell>
          <cell r="B13" t="str">
            <v>NACIONAL</v>
          </cell>
          <cell r="C13">
            <v>0</v>
          </cell>
          <cell r="D13">
            <v>0</v>
          </cell>
        </row>
        <row r="14">
          <cell r="A14" t="str">
            <v>| PARÂMETROS</v>
          </cell>
          <cell r="B14">
            <v>0</v>
          </cell>
          <cell r="C14">
            <v>0</v>
          </cell>
          <cell r="D14">
            <v>0</v>
          </cell>
        </row>
        <row r="15">
          <cell r="A15" t="str">
            <v>|</v>
          </cell>
          <cell r="B15" t="str">
            <v>ABRANGÊNCIA : NACIONAL</v>
          </cell>
          <cell r="C15">
            <v>0</v>
          </cell>
          <cell r="D15">
            <v>0</v>
          </cell>
        </row>
        <row r="16">
          <cell r="A16" t="str">
            <v>|</v>
          </cell>
          <cell r="B16" t="str">
            <v>LOCALIDADE : CUIABA</v>
          </cell>
          <cell r="C16">
            <v>0</v>
          </cell>
          <cell r="D16">
            <v>0</v>
          </cell>
        </row>
        <row r="17">
          <cell r="A17" t="str">
            <v>|</v>
          </cell>
          <cell r="B17" t="str">
            <v>VÍNCULO : CAIXA REFERENCIAL</v>
          </cell>
          <cell r="C17">
            <v>0</v>
          </cell>
          <cell r="D17">
            <v>0</v>
          </cell>
        </row>
        <row r="18">
          <cell r="A18" t="str">
            <v>|</v>
          </cell>
          <cell r="B18" t="str">
            <v>DATA DE PREÇO : 07/2011</v>
          </cell>
          <cell r="C18">
            <v>0</v>
          </cell>
          <cell r="D18">
            <v>0</v>
          </cell>
        </row>
        <row r="19">
          <cell r="A19" t="str">
            <v>|</v>
          </cell>
          <cell r="B19" t="str">
            <v>DATA DE RT : 01/07/2011</v>
          </cell>
          <cell r="C19">
            <v>0</v>
          </cell>
          <cell r="D19">
            <v>0</v>
          </cell>
        </row>
        <row r="20">
          <cell r="A20" t="str">
            <v>|</v>
          </cell>
          <cell r="B20" t="str">
            <v>NÍVEL DE PREÇO : MEDIANO</v>
          </cell>
          <cell r="C20">
            <v>0</v>
          </cell>
          <cell r="D20">
            <v>0</v>
          </cell>
        </row>
        <row r="21">
          <cell r="A21" t="str">
            <v>|</v>
          </cell>
          <cell r="B21" t="str">
            <v>ENCARGOS : S</v>
          </cell>
          <cell r="C21">
            <v>0</v>
          </cell>
          <cell r="D21">
            <v>0</v>
          </cell>
        </row>
        <row r="22">
          <cell r="A22" t="str">
            <v>|</v>
          </cell>
          <cell r="B22" t="str">
            <v>CLASSES A SUPRIMIR : NENHUMA</v>
          </cell>
          <cell r="C22">
            <v>0</v>
          </cell>
          <cell r="D22">
            <v>0</v>
          </cell>
        </row>
        <row r="23">
          <cell r="A23" t="str">
            <v>|</v>
          </cell>
          <cell r="B23">
            <v>0</v>
          </cell>
          <cell r="C23">
            <v>0</v>
          </cell>
          <cell r="D23">
            <v>0</v>
          </cell>
        </row>
        <row r="24">
          <cell r="A24" t="str">
            <v>+-------------</v>
          </cell>
          <cell r="B24" t="str">
            <v>----------------------------------------------------------------------</v>
          </cell>
          <cell r="C24" t="str">
            <v>--------------------</v>
          </cell>
          <cell r="D24" t="str">
            <v>----------------------</v>
          </cell>
        </row>
        <row r="25">
          <cell r="A25" t="str">
            <v>PCI.817.01 - C</v>
          </cell>
          <cell r="B25" t="str">
            <v>STO DE COMPOSIÇÕES - SINTÉTICO</v>
          </cell>
          <cell r="C25" t="str">
            <v>EMISSãO:</v>
          </cell>
          <cell r="D25" t="str">
            <v>18/10/2011 AS 18:36:49</v>
          </cell>
        </row>
        <row r="26">
          <cell r="A26" t="str">
            <v>ENCARGOS SOCIA</v>
          </cell>
          <cell r="B26" t="str">
            <v>S SOBRE PREÇOS DA MÃO-DE-OBRA: 121,20%(HORA) 80,71%(MÊS)</v>
          </cell>
          <cell r="C26">
            <v>0</v>
          </cell>
          <cell r="D26">
            <v>0</v>
          </cell>
        </row>
        <row r="27">
          <cell r="A27" t="str">
            <v>ABRANGÊNCIA :</v>
          </cell>
          <cell r="B27" t="str">
            <v>ACIONAL LOCALIDADE : CUI</v>
          </cell>
          <cell r="C27" t="str">
            <v>ABA</v>
          </cell>
          <cell r="D27">
            <v>0</v>
          </cell>
        </row>
        <row r="28">
          <cell r="A28" t="str">
            <v>REF.COLETA : M</v>
          </cell>
          <cell r="B28" t="str">
            <v>DIANO</v>
          </cell>
          <cell r="C28" t="str">
            <v>DATA DE</v>
          </cell>
          <cell r="D28" t="str">
            <v>REÇO : 07/2011</v>
          </cell>
        </row>
        <row r="29">
          <cell r="A29" t="str">
            <v>ASTU</v>
          </cell>
          <cell r="B29" t="str">
            <v>ASSENTAMENTO DE TUBOS E PECAS</v>
          </cell>
          <cell r="C29">
            <v>0</v>
          </cell>
          <cell r="D29">
            <v>0</v>
          </cell>
        </row>
        <row r="30">
          <cell r="A30">
            <v>45</v>
          </cell>
          <cell r="B30" t="str">
            <v>FORNEC E/OU ASSENT DE TUBO DE FERRO FUNDIDO JUNTA ELASTICA</v>
          </cell>
          <cell r="C30">
            <v>0</v>
          </cell>
          <cell r="D30">
            <v>0</v>
          </cell>
        </row>
        <row r="31">
          <cell r="A31">
            <v>73887</v>
          </cell>
          <cell r="B31" t="str">
            <v>ASSENTAMENTO DE TUBO DE FERRO FUNDIDO COM JUNTA ELASTICA</v>
          </cell>
          <cell r="C31">
            <v>0</v>
          </cell>
          <cell r="D31">
            <v>0</v>
          </cell>
        </row>
        <row r="32">
          <cell r="A32" t="str">
            <v>73887/001</v>
          </cell>
          <cell r="B32" t="str">
            <v>ASSENTAMENTO SIMPLES DE TUBOS DE FºFº C/ JUNTA ELÁSTICA - DN 75 MM</v>
          </cell>
          <cell r="C32" t="str">
            <v>M</v>
          </cell>
          <cell r="D32">
            <v>1.56</v>
          </cell>
        </row>
        <row r="33">
          <cell r="A33" t="str">
            <v>73887/002</v>
          </cell>
          <cell r="B33" t="str">
            <v>ASSENTAMENTO DE TUBO FOFO COM JUNTA ELASTICA - DN 100 - INCLUSIVE TRANSPORTE</v>
          </cell>
          <cell r="C33" t="str">
            <v>M</v>
          </cell>
          <cell r="D33">
            <v>1.89</v>
          </cell>
        </row>
        <row r="34">
          <cell r="A34" t="str">
            <v>73887/003</v>
          </cell>
          <cell r="B34" t="str">
            <v>ASSENTAMENTO DE TUBO FOFO COM JUNTA ELASTICA - DN 150 - INCLUSIVE TRANSPORTE</v>
          </cell>
          <cell r="C34" t="str">
            <v>M</v>
          </cell>
          <cell r="D34">
            <v>3.52</v>
          </cell>
        </row>
        <row r="35">
          <cell r="A35" t="str">
            <v>73887/004</v>
          </cell>
          <cell r="B35" t="str">
            <v>ASSENTAMENTO DE TUBO FOFO COM JUNTA ELASTICA - DN 200 - INCLUSIVE TRANSPORTE</v>
          </cell>
          <cell r="C35" t="str">
            <v>M</v>
          </cell>
          <cell r="D35">
            <v>4.5</v>
          </cell>
        </row>
        <row r="36">
          <cell r="A36" t="str">
            <v>73887/005</v>
          </cell>
          <cell r="B36" t="str">
            <v>ASSENTAMENTO SIMPLES DE TUBOS DE FºFº C/ JUNTA ELÁSTICA - DN 250 MM</v>
          </cell>
          <cell r="C36" t="str">
            <v>M</v>
          </cell>
          <cell r="D36">
            <v>5.45</v>
          </cell>
        </row>
        <row r="37">
          <cell r="A37" t="str">
            <v>73887/006</v>
          </cell>
          <cell r="B37" t="str">
            <v>ASSENTAMENTO DE TUBO FOFO COM JUNTA ELASTICA - DN 300 - INCLUSIVE TRANSPORTE</v>
          </cell>
          <cell r="C37" t="str">
            <v>M</v>
          </cell>
          <cell r="D37">
            <v>6.16</v>
          </cell>
        </row>
        <row r="38">
          <cell r="A38" t="str">
            <v>73887/007</v>
          </cell>
          <cell r="B38" t="str">
            <v>ASSENTAMENTO SIMPLES DE TUBOS DE FºFº C/ JUNTA ELÁSTICA - DN 350 MM</v>
          </cell>
          <cell r="C38" t="str">
            <v>M</v>
          </cell>
          <cell r="D38">
            <v>7.24</v>
          </cell>
        </row>
        <row r="39">
          <cell r="A39" t="str">
            <v>73887/008</v>
          </cell>
          <cell r="B39" t="str">
            <v>ASSENTAMENTO SIMPLES DE TUBOS DE FºFº C/ JUNTA ELÁSTICA - DN 400 MM</v>
          </cell>
          <cell r="C39" t="str">
            <v>M</v>
          </cell>
          <cell r="D39">
            <v>8.3000000000000007</v>
          </cell>
        </row>
        <row r="40">
          <cell r="A40" t="str">
            <v>73887/009</v>
          </cell>
          <cell r="B40" t="str">
            <v>ASSENTAMENTO SIMPLES DE TUBOS DE FºFº C/ JUNTA ELÁSTICA - DN 450 MM</v>
          </cell>
          <cell r="C40" t="str">
            <v>M</v>
          </cell>
          <cell r="D40">
            <v>9.33</v>
          </cell>
        </row>
        <row r="41">
          <cell r="A41" t="str">
            <v>73887/010</v>
          </cell>
          <cell r="B41" t="str">
            <v>ASSENTAMENTO SIMPLES DE TUBOS DE FºFº C/ JUNTA ELÁSTICA - DN 500 MM</v>
          </cell>
          <cell r="C41" t="str">
            <v>M</v>
          </cell>
          <cell r="D41">
            <v>10.44</v>
          </cell>
        </row>
        <row r="42">
          <cell r="A42" t="str">
            <v>73887/011</v>
          </cell>
          <cell r="B42" t="str">
            <v>ASSENTAMENTO SIMPLES DE TUBOS DE FºFº C/ JUNTA ELÁSTICA - DN 600 MM</v>
          </cell>
          <cell r="C42" t="str">
            <v>M</v>
          </cell>
          <cell r="D42">
            <v>12.6</v>
          </cell>
        </row>
        <row r="43">
          <cell r="A43" t="str">
            <v>73887/012</v>
          </cell>
          <cell r="B43" t="str">
            <v>ASSENTAMENTO SIMPLES DE TUBOS DE FºFº C/ JUNTA ELÁSTICA - DN 700 MM</v>
          </cell>
          <cell r="C43" t="str">
            <v>M</v>
          </cell>
          <cell r="D43">
            <v>15.59</v>
          </cell>
        </row>
        <row r="44">
          <cell r="A44" t="str">
            <v>73887/013</v>
          </cell>
          <cell r="B44" t="str">
            <v>ASSENTAMENTO SIMPLES DE TUBOS DE FºFº C/ JUNTA ELÁSTICA - DN 800 MM</v>
          </cell>
          <cell r="C44" t="str">
            <v>M</v>
          </cell>
          <cell r="D44">
            <v>18</v>
          </cell>
        </row>
        <row r="45">
          <cell r="A45" t="str">
            <v>73887/014</v>
          </cell>
          <cell r="B45" t="str">
            <v>ASSENTAMENTO SIMPLES DE TUBOS DE FºFº C/ JUNTA ELÁSTICA - DN 900 MM</v>
          </cell>
          <cell r="C45" t="str">
            <v>M</v>
          </cell>
          <cell r="D45">
            <v>21.24</v>
          </cell>
        </row>
        <row r="46">
          <cell r="A46" t="str">
            <v>73887/015</v>
          </cell>
          <cell r="B46" t="str">
            <v>ASSENTAMENTO SIMPLES DE TUBOS DE FºFº C/ JUNTA ELÁSTICA - DN 1000 MM</v>
          </cell>
          <cell r="C46" t="str">
            <v>M</v>
          </cell>
          <cell r="D46">
            <v>22.74</v>
          </cell>
        </row>
        <row r="47">
          <cell r="A47" t="str">
            <v>73887/016</v>
          </cell>
          <cell r="B47" t="str">
            <v>ASSENTAMENTO SIMPLES DE TUBOS DE FºFº C/ JUNTA ELÁSTICA - DN 1100 MM</v>
          </cell>
          <cell r="C47" t="str">
            <v>M</v>
          </cell>
          <cell r="D47">
            <v>26.92</v>
          </cell>
        </row>
        <row r="48">
          <cell r="A48" t="str">
            <v>73887/017</v>
          </cell>
          <cell r="B48" t="str">
            <v>ASSENTAMENTO SIMPLES DE TUBOS DE FºFº C/ JUNTA ELÁSTICA - DN 1200 MM</v>
          </cell>
          <cell r="C48" t="str">
            <v>M</v>
          </cell>
          <cell r="D48">
            <v>31.91</v>
          </cell>
        </row>
        <row r="49">
          <cell r="A49">
            <v>74213</v>
          </cell>
          <cell r="B49" t="str">
            <v>MODULO TIPO - REDE DE AGUA &gt; FORN. E ASSENTAMENTO DE TUBOS DE F0F0:COMPREENDE LOCACAO DA OBRA, CADASTRAMENTO DE INTERFERENCIAS, ESCAVACAODE VALA, EXCETO ROCHA, ATE A PROFUNDIDADE DE 1,50 METROS.INCLUI - CARGA,TRANSPORTE E DESCARGA DO MATE</v>
          </cell>
          <cell r="C49">
            <v>0</v>
          </cell>
          <cell r="D49">
            <v>0</v>
          </cell>
        </row>
        <row r="50">
          <cell r="A50" t="str">
            <v>74213/001</v>
          </cell>
          <cell r="B50" t="str">
            <v>MODULO TIPO: REDE DE AGUA, COM FORNECIMENTO E ASSENTAMENTO DE TUBO FºFº DN 200 MM-K7, COMPREENDENDO: LOCACAO, CADASTRAMENTO DE INTERFERENCIAS, ESCAVACAO E REATERRO COMPACTADO DE VALA, EXCETO ROCHA, ATE 1,50 M.INCLUSIVE TOPOGRAFO. ATENÇÃO: VIDE DESCRIÇÃO</v>
          </cell>
          <cell r="C50" t="str">
            <v>M</v>
          </cell>
          <cell r="D50">
            <v>12.34</v>
          </cell>
        </row>
        <row r="51">
          <cell r="A51">
            <v>47</v>
          </cell>
          <cell r="B51" t="str">
            <v>FORNEC E/OU ASSENT DE TUBO DE PVC COM JUNTA SOLDADA</v>
          </cell>
          <cell r="C51">
            <v>0</v>
          </cell>
          <cell r="D51">
            <v>0</v>
          </cell>
        </row>
        <row r="52">
          <cell r="A52">
            <v>6516</v>
          </cell>
          <cell r="B52" t="str">
            <v>FORNECIMENTO E ASSENTAMENTO SIMPLES DE TUBO PVC P/ESGOTOD = 100 MM</v>
          </cell>
          <cell r="C52" t="str">
            <v>M</v>
          </cell>
          <cell r="D52">
            <v>11.13</v>
          </cell>
        </row>
        <row r="53">
          <cell r="A53">
            <v>6517</v>
          </cell>
          <cell r="B53" t="str">
            <v>FORNECIMENTO E ASSENTAMENTO DE TUBO DE ESGOTO P/CONSTRUCAO DE SUMIDOURO P/EFLUENTE LIQUIDO DA FOSSA SEPTICA, D INT = 300 CM / H INT = 660 CM(P/ COMP.11516/1)</v>
          </cell>
          <cell r="C53" t="str">
            <v>M</v>
          </cell>
          <cell r="D53">
            <v>33.39</v>
          </cell>
        </row>
        <row r="54">
          <cell r="A54">
            <v>73819</v>
          </cell>
          <cell r="B54" t="str">
            <v>ASSENTAMENTO DE TUBO DE PVC COM JUNTA SOLDADA</v>
          </cell>
          <cell r="C54">
            <v>0</v>
          </cell>
          <cell r="D54">
            <v>0</v>
          </cell>
        </row>
        <row r="55">
          <cell r="A55" t="str">
            <v>73819/001</v>
          </cell>
          <cell r="B55" t="str">
            <v>ASSENTAMENTO TUBO PVC COM JUNTA SOLDADA - DN 25</v>
          </cell>
          <cell r="C55" t="str">
            <v>M</v>
          </cell>
          <cell r="D55">
            <v>0.94</v>
          </cell>
        </row>
        <row r="56">
          <cell r="A56">
            <v>48</v>
          </cell>
          <cell r="B56" t="str">
            <v>FORNEC E/OU ASSENT DE TUBO DE PVC COM JUNTA ELASTICA</v>
          </cell>
          <cell r="C56">
            <v>0</v>
          </cell>
          <cell r="D56">
            <v>0</v>
          </cell>
        </row>
        <row r="57">
          <cell r="A57">
            <v>73840</v>
          </cell>
          <cell r="B57" t="str">
            <v>ASSENTAMENTO TUBO PVC, RPVC, PVC DEFOFO, PRFV P/ESGOTO COM JE</v>
          </cell>
          <cell r="C57">
            <v>0</v>
          </cell>
          <cell r="D57">
            <v>0</v>
          </cell>
        </row>
        <row r="58">
          <cell r="A58" t="str">
            <v>73840/001</v>
          </cell>
          <cell r="B58" t="str">
            <v>ASSENTAMENTO TUBO PVC COM JUNTA ELASTICA - DN 100 P/ESGOTO</v>
          </cell>
          <cell r="C58" t="str">
            <v>M</v>
          </cell>
          <cell r="D58">
            <v>1.97</v>
          </cell>
        </row>
        <row r="59">
          <cell r="A59" t="str">
            <v>73840/002</v>
          </cell>
          <cell r="B59" t="str">
            <v>ASSENTAMENTO DE TUBOS DE PVC, RPVC, PVC DE FºFº, PRFV P/ ESGOTO COM JUNTA ELÁSTICA - DN 125 MM</v>
          </cell>
          <cell r="C59" t="str">
            <v>M</v>
          </cell>
          <cell r="D59">
            <v>2.02</v>
          </cell>
        </row>
        <row r="60">
          <cell r="A60" t="str">
            <v>73840/003</v>
          </cell>
          <cell r="B60" t="str">
            <v>ASSENTAMENTO TUBO PVC COM JUNTA ELASTICA - DN 150 P/ESGOTO</v>
          </cell>
          <cell r="C60" t="str">
            <v>M</v>
          </cell>
          <cell r="D60">
            <v>2.1800000000000002</v>
          </cell>
        </row>
        <row r="61">
          <cell r="A61" t="str">
            <v>73840/004</v>
          </cell>
          <cell r="B61" t="str">
            <v>ASSENTAMENTO TUBO PVC COM JUNTA ELASTICA - DN 200 P/ESGOTO</v>
          </cell>
          <cell r="C61" t="str">
            <v>M</v>
          </cell>
          <cell r="D61">
            <v>2.5099999999999998</v>
          </cell>
        </row>
        <row r="62">
          <cell r="A62" t="str">
            <v>73840/005</v>
          </cell>
          <cell r="B62" t="str">
            <v>ASSENTAMENTO DE TUBOS DE PVC, RPVC, PVC DE FºFº, PRFV P/ ESGOTO COM JUNTA ELÁSTICA - DN 250 MM</v>
          </cell>
          <cell r="C62" t="str">
            <v>M</v>
          </cell>
          <cell r="D62">
            <v>2.88</v>
          </cell>
        </row>
        <row r="63">
          <cell r="A63" t="str">
            <v>73840/006</v>
          </cell>
          <cell r="B63" t="str">
            <v>ASSENTAMENTO DE TUBOS DE PVC, RPVC, PVC DE FºFº, PRFV P/ ESGOTO COM JUNTA ELÁSTICA - DN 300 MM</v>
          </cell>
          <cell r="C63" t="str">
            <v>M</v>
          </cell>
          <cell r="D63">
            <v>3.28</v>
          </cell>
        </row>
        <row r="64">
          <cell r="A64">
            <v>73888</v>
          </cell>
          <cell r="B64" t="str">
            <v>ASSENTAMENTO TUBO PVC, RPVC, PVC DEFOFO, PRFV P/AGUA COM JE</v>
          </cell>
          <cell r="C64">
            <v>0</v>
          </cell>
          <cell r="D64">
            <v>0</v>
          </cell>
        </row>
        <row r="65">
          <cell r="A65" t="str">
            <v>73888/001</v>
          </cell>
          <cell r="B65" t="str">
            <v>ASSENTAMENTO TUBO PVC COM JUNTA ELASTICA - DN 50 P/AGUA</v>
          </cell>
          <cell r="C65" t="str">
            <v>M</v>
          </cell>
          <cell r="D65">
            <v>0.86</v>
          </cell>
        </row>
        <row r="66">
          <cell r="A66" t="str">
            <v>73888/002</v>
          </cell>
          <cell r="B66" t="str">
            <v>ASSENTAMENTO TUBO PVC COM JUNTA ELASTICA - DN 75 P/AGUA</v>
          </cell>
          <cell r="C66" t="str">
            <v>M</v>
          </cell>
          <cell r="D66">
            <v>1.1599999999999999</v>
          </cell>
        </row>
        <row r="67">
          <cell r="A67" t="str">
            <v>73888/003</v>
          </cell>
          <cell r="B67" t="str">
            <v>ASSENTAMENTO TUBO PVC COM JUNTA ELASTICA - DN 100 P/AGUA - INCLUSIVE TRANSPORTE</v>
          </cell>
          <cell r="C67" t="str">
            <v>M</v>
          </cell>
          <cell r="D67">
            <v>1.46</v>
          </cell>
        </row>
        <row r="68">
          <cell r="A68" t="str">
            <v>73888/004</v>
          </cell>
          <cell r="B68" t="str">
            <v>ASSENTAMENTO TUBO PVC COM JUNTA ELASTICA - DN 150 P/AGUA - INCLUSIVE TRANSPORTE</v>
          </cell>
          <cell r="C68" t="str">
            <v>M</v>
          </cell>
          <cell r="D68">
            <v>1.66</v>
          </cell>
        </row>
        <row r="69">
          <cell r="A69" t="str">
            <v>73888/005</v>
          </cell>
          <cell r="B69" t="str">
            <v>ASSENTAMENTO TUBO PVC COM JUNTA ELASTICA - DN 200 P/AGUA - INCLUSIVE TRANSPORTE</v>
          </cell>
          <cell r="C69" t="str">
            <v>M</v>
          </cell>
          <cell r="D69">
            <v>1.99</v>
          </cell>
        </row>
        <row r="70">
          <cell r="A70" t="str">
            <v>73888/006</v>
          </cell>
          <cell r="B70" t="str">
            <v>ASSENTAMENTO TUBO PVC COM JUNTA ELASTICA - DN 250 P/AGUA</v>
          </cell>
          <cell r="C70" t="str">
            <v>M</v>
          </cell>
          <cell r="D70">
            <v>2.37</v>
          </cell>
        </row>
        <row r="71">
          <cell r="A71" t="str">
            <v>73888/007</v>
          </cell>
          <cell r="B71" t="str">
            <v>ASSENTAMENTO TUBO PVC COM JUNTA ELASTICA - DN 300 P/AGUA</v>
          </cell>
          <cell r="C71" t="str">
            <v>M</v>
          </cell>
          <cell r="D71">
            <v>3.02</v>
          </cell>
        </row>
        <row r="72">
          <cell r="A72" t="str">
            <v>73888/008</v>
          </cell>
          <cell r="B72" t="str">
            <v>ASSENTAMENTO DE TUBOS DE PVC, RPVC, PVC DE FºFº, PRFV P/ ÁGUA COM JUNTA ELÁSTICA - DN 350 MM</v>
          </cell>
          <cell r="C72" t="str">
            <v>M</v>
          </cell>
          <cell r="D72">
            <v>3.5</v>
          </cell>
        </row>
        <row r="73">
          <cell r="A73" t="str">
            <v>73888/009</v>
          </cell>
          <cell r="B73" t="str">
            <v>ASSENTAMENTO DE TUBOS DE PVC, RPVC, PVC DE FºFº, PRFV P/ ÁGUA COM JUNTA ELÁSTICA - DN 400 MM</v>
          </cell>
          <cell r="C73" t="str">
            <v>M</v>
          </cell>
          <cell r="D73">
            <v>5.08</v>
          </cell>
        </row>
        <row r="74">
          <cell r="A74" t="str">
            <v>73888/010</v>
          </cell>
          <cell r="B74" t="str">
            <v>ASSENTAMENTO DE TUBOS DE PVC, RPVC, PVC DE FºFº, PRFV P/ ÁGUA COM JUNTA ELÁSTICA - DN 500 MM</v>
          </cell>
          <cell r="C74" t="str">
            <v>M</v>
          </cell>
          <cell r="D74">
            <v>5.89</v>
          </cell>
        </row>
        <row r="75">
          <cell r="A75" t="str">
            <v>73888/011</v>
          </cell>
          <cell r="B75" t="str">
            <v>ASSENTAMENTO DE TUBOS DE PVC, RPVC, PVC DE FºFº, PRFV P/ ÁGUA COM JUNTA ELÁSTICA - DN 600 MM</v>
          </cell>
          <cell r="C75" t="str">
            <v>M</v>
          </cell>
          <cell r="D75">
            <v>6.9</v>
          </cell>
        </row>
        <row r="76">
          <cell r="A76" t="str">
            <v>73888/012</v>
          </cell>
          <cell r="B76" t="str">
            <v>ASSENTAMENTO DE TUBOS DE PVC, RPVC, PVC DE FºFº, PRFV P/ ÁGUA COM JUNTA ELÁSTICA - DN 700 MM</v>
          </cell>
          <cell r="C76" t="str">
            <v>M</v>
          </cell>
          <cell r="D76">
            <v>7.87</v>
          </cell>
        </row>
        <row r="77">
          <cell r="A77" t="str">
            <v>73888/013</v>
          </cell>
          <cell r="B77" t="str">
            <v>ASSENTAMENTO DE TUBOS DE PVC, RPVC, PVC DE FºFº, PRFV P/ ÁGUA COM JUNTA ELÁSTICA - DN 800 MM</v>
          </cell>
          <cell r="C77" t="str">
            <v>M</v>
          </cell>
          <cell r="D77">
            <v>8.9499999999999993</v>
          </cell>
        </row>
        <row r="78">
          <cell r="A78" t="str">
            <v>73888/014</v>
          </cell>
          <cell r="B78" t="str">
            <v>ASSENTAMENTO DE TUBOS DE PVC, RPVC, PVC DE FºFº, PRFV P/ ÁGUA COM JUNTA ELÁSTICA - DN 900 MM</v>
          </cell>
          <cell r="C78" t="str">
            <v>M</v>
          </cell>
          <cell r="D78">
            <v>10.039999999999999</v>
          </cell>
        </row>
        <row r="79">
          <cell r="A79" t="str">
            <v>73888/015</v>
          </cell>
          <cell r="B79" t="str">
            <v>ASSENTAMENTO DE TUBOS DE PVC, RPVC, PVC DE FºFº, PRFV P/ ÁGUA COM JUNTA ELÁSTICA - DN 1000 MM</v>
          </cell>
          <cell r="C79" t="str">
            <v>M</v>
          </cell>
          <cell r="D79">
            <v>11.1</v>
          </cell>
        </row>
        <row r="80">
          <cell r="A80">
            <v>49</v>
          </cell>
          <cell r="B80" t="str">
            <v>FORNEC E/OU ASSENT DE TUBO CERAMICO COM JUNTA ARGAMASSADA</v>
          </cell>
          <cell r="C80">
            <v>0</v>
          </cell>
          <cell r="D80">
            <v>0</v>
          </cell>
        </row>
        <row r="81">
          <cell r="A81">
            <v>73812</v>
          </cell>
          <cell r="B81" t="str">
            <v>ASSENTAMENTO DE MANILHAS E CONEXOES CERAMICAS</v>
          </cell>
          <cell r="C81">
            <v>0</v>
          </cell>
          <cell r="D81">
            <v>0</v>
          </cell>
        </row>
        <row r="82">
          <cell r="A82" t="str">
            <v>73812/001</v>
          </cell>
          <cell r="B82" t="str">
            <v>ASSENTAMENTO DE TUBO CERAMICO, DIAMETRO = 150 MM, COM JUNTA EM ARGAMASSA 1:3 CIMENTO:AREIA</v>
          </cell>
          <cell r="C82" t="str">
            <v>M</v>
          </cell>
          <cell r="D82">
            <v>4.76</v>
          </cell>
        </row>
        <row r="83">
          <cell r="A83">
            <v>50</v>
          </cell>
          <cell r="B83" t="str">
            <v>FORNEC E/OU ASSENT DE TUBO CERAMICO COM JUNTA ASFALTICA</v>
          </cell>
          <cell r="C83">
            <v>0</v>
          </cell>
          <cell r="D83">
            <v>0</v>
          </cell>
        </row>
        <row r="84">
          <cell r="A84">
            <v>73684</v>
          </cell>
          <cell r="B84" t="str">
            <v>ASSENTAMENTO DE TUBOS CERÂMICOS DIAMETRO 150MM, COM JUNTA ASFÁLTICA</v>
          </cell>
          <cell r="C84" t="str">
            <v>M</v>
          </cell>
          <cell r="D84">
            <v>13.94</v>
          </cell>
        </row>
        <row r="85">
          <cell r="A85">
            <v>73811</v>
          </cell>
          <cell r="B85" t="str">
            <v>ASSENTAMENTO SIMPLES DE TUBOS E PECAS DE CERAMICA</v>
          </cell>
          <cell r="C85">
            <v>0</v>
          </cell>
          <cell r="D85">
            <v>0</v>
          </cell>
        </row>
        <row r="86">
          <cell r="A86" t="str">
            <v>73811/001</v>
          </cell>
          <cell r="B86" t="str">
            <v>ASSENTAMENTO SIMPLES DE TUBOS DE CERÂMICA COM JUNTA ASFÁLTICA - DN 100MM</v>
          </cell>
          <cell r="C86" t="str">
            <v>M</v>
          </cell>
          <cell r="D86">
            <v>7.18</v>
          </cell>
        </row>
        <row r="87">
          <cell r="A87" t="str">
            <v>73811/002</v>
          </cell>
          <cell r="B87" t="str">
            <v>ASSENTAMENTO SIMPLES DE TUBOS DE CERÂMICA COM JUNTA ASFÁLTICA - DN 200MM</v>
          </cell>
          <cell r="C87" t="str">
            <v>M</v>
          </cell>
          <cell r="D87">
            <v>10.71</v>
          </cell>
        </row>
        <row r="88">
          <cell r="A88" t="str">
            <v>73811/003</v>
          </cell>
          <cell r="B88" t="str">
            <v>ASSENTAMENTO SIMPLES DE TUBOS DE CERÂMICA COM JUNTA ASFÁLTICA - DN 250MM</v>
          </cell>
          <cell r="C88" t="str">
            <v>M</v>
          </cell>
          <cell r="D88">
            <v>13.1</v>
          </cell>
        </row>
        <row r="89">
          <cell r="A89" t="str">
            <v>73811/004</v>
          </cell>
          <cell r="B89" t="str">
            <v>ASSENTAMENTO SIMPLES DE TUBOS DE CERÂMICA COM JUNTA ASFÁLTICA - DN 300MM</v>
          </cell>
          <cell r="C89" t="str">
            <v>M</v>
          </cell>
          <cell r="D89">
            <v>15.26</v>
          </cell>
        </row>
        <row r="90">
          <cell r="A90" t="str">
            <v>73811/005</v>
          </cell>
          <cell r="B90" t="str">
            <v>ASSENTAMENTO SIMPLES DE TUBOS DE CERÂMICA COM JUNTA ASFÁLTICA - DN 375MM</v>
          </cell>
          <cell r="C90" t="str">
            <v>M</v>
          </cell>
          <cell r="D90">
            <v>17.739999999999998</v>
          </cell>
        </row>
        <row r="91">
          <cell r="A91" t="str">
            <v>73811/006</v>
          </cell>
          <cell r="B91" t="str">
            <v>ASSENTAMENTO SIMPLES DE TUBOS DE CERÂMICA COM JUNTA ASFÁLTICA - DN 450MM</v>
          </cell>
          <cell r="C91" t="str">
            <v>M</v>
          </cell>
          <cell r="D91">
            <v>20.46</v>
          </cell>
        </row>
        <row r="92">
          <cell r="A92">
            <v>51</v>
          </cell>
          <cell r="B92" t="str">
            <v>FORNEC E/OU ASSENT DE TUBO DE CONCRETO COM JUNTA ELASTICA</v>
          </cell>
          <cell r="C92">
            <v>0</v>
          </cell>
          <cell r="D92">
            <v>0</v>
          </cell>
        </row>
        <row r="93">
          <cell r="A93">
            <v>73879</v>
          </cell>
          <cell r="B93" t="str">
            <v>ASSENTAMENTO DE TUBOS DE CONCRETO COM ANEL DE BORRACHA</v>
          </cell>
          <cell r="C93">
            <v>0</v>
          </cell>
          <cell r="D93">
            <v>0</v>
          </cell>
        </row>
        <row r="94">
          <cell r="A94" t="str">
            <v>73879/001</v>
          </cell>
          <cell r="B94" t="str">
            <v>ASSENTAMENTO DE TUBOS DE CONCRETO COM JUNTA ELÁSTICA - DN 300 MM</v>
          </cell>
          <cell r="C94" t="str">
            <v>M</v>
          </cell>
          <cell r="D94">
            <v>11.5</v>
          </cell>
        </row>
        <row r="95">
          <cell r="A95" t="str">
            <v>73879/002</v>
          </cell>
          <cell r="B95" t="str">
            <v>ASSENTAMENTO DE TUBO DE CONCRETO DIAMETRO 400 MM, JUNTAS COM ANEL DE BORRACHA, MONTAGEM COM AUXÍLIO DE EQUIPAMENTOS</v>
          </cell>
          <cell r="C95" t="str">
            <v>M</v>
          </cell>
          <cell r="D95">
            <v>17.920000000000002</v>
          </cell>
        </row>
        <row r="96">
          <cell r="A96" t="str">
            <v>73879/003</v>
          </cell>
          <cell r="B96" t="str">
            <v>ASSENTAMENTO DE TUBO DE CONCRETO DIAMETRO 500 MM, JUNTAS COM ANEL DE BORRACHA, MONTAGEM COM AUXÍLIO DE EQUIPAMENTOS</v>
          </cell>
          <cell r="C96" t="str">
            <v>M</v>
          </cell>
          <cell r="D96">
            <v>27.21</v>
          </cell>
        </row>
        <row r="97">
          <cell r="A97" t="str">
            <v>73879/004</v>
          </cell>
          <cell r="B97" t="str">
            <v>ASSENTAMENTO DE TUBO DE CONCRETO DIAMETRO 600 MM, JUNTAS COM ANEL DE BORRACHA, MONTAGEM COM AUXÍLIO DE EQUIPAMENTOS</v>
          </cell>
          <cell r="C97" t="str">
            <v>M</v>
          </cell>
          <cell r="D97">
            <v>35.17</v>
          </cell>
        </row>
        <row r="98">
          <cell r="A98" t="str">
            <v>73879/005</v>
          </cell>
          <cell r="B98" t="str">
            <v>ASSENTAMENTO DE TUBO DE CONCRETO DIAMETRO 700 MM, JUNTAS COM ANEL DE BORRACHA, MONTAGEM COM AUXÍLIO DE EQUIPAMENTOS</v>
          </cell>
          <cell r="C98" t="str">
            <v>M</v>
          </cell>
          <cell r="D98">
            <v>51.06</v>
          </cell>
        </row>
        <row r="99">
          <cell r="A99" t="str">
            <v>73879/006</v>
          </cell>
          <cell r="B99" t="str">
            <v>ASSENTAMENTO DE TUBO DE CONCRETO DIAMETRO 800 MM, JUNTAS COM ANEL DE BORRACHA, MONTAGEM COM AUXÍLIO DE EQUIPAMENTOS</v>
          </cell>
          <cell r="C99" t="str">
            <v>M</v>
          </cell>
          <cell r="D99">
            <v>56.9</v>
          </cell>
        </row>
        <row r="100">
          <cell r="A100" t="str">
            <v>73879/007</v>
          </cell>
          <cell r="B100" t="str">
            <v>ASSENTAMENTO DE TUBO DE CONCRETO DIAMETRO 900 MM, JUNTAS COM ANEL DE BORRACHA, MONTAGEM COM AUXÍLIO DE EQUIPAMENTOS</v>
          </cell>
          <cell r="C100" t="str">
            <v>M</v>
          </cell>
          <cell r="D100">
            <v>81.010000000000005</v>
          </cell>
        </row>
        <row r="101">
          <cell r="A101" t="str">
            <v>73879/008</v>
          </cell>
          <cell r="B101" t="str">
            <v>ASSENTAMENTO DE TUBO DE CONCRETO DIAMETRO 1000MM, JUNTAS COM ANEL DE BORRACHA, MONTAGEM COM AUXÍLIO DE EQUIPAMENTOS</v>
          </cell>
          <cell r="C101" t="str">
            <v>M</v>
          </cell>
          <cell r="D101">
            <v>88.92</v>
          </cell>
        </row>
        <row r="102">
          <cell r="A102" t="str">
            <v>73879/009</v>
          </cell>
          <cell r="B102" t="str">
            <v>ASSENTAMENTO DE TUBO DE CONCRETO DIAMETRO 1200 MM, JUNTAS COM ANEL DEBORRACHA, MONTAGEM COM AUXÍLIO DE EQUIPAMENTOS</v>
          </cell>
          <cell r="C102" t="str">
            <v>M</v>
          </cell>
          <cell r="D102">
            <v>119.44</v>
          </cell>
        </row>
        <row r="103">
          <cell r="A103">
            <v>53</v>
          </cell>
          <cell r="B103" t="str">
            <v>FORNEC E/OU ASSENT DE HIDRANTES TAMPOES E PECAS ESPECIAIS</v>
          </cell>
          <cell r="C103">
            <v>0</v>
          </cell>
          <cell r="D103">
            <v>0</v>
          </cell>
        </row>
        <row r="104">
          <cell r="A104">
            <v>73606</v>
          </cell>
          <cell r="B104" t="str">
            <v>ASSENTAMENTO DE TAMPAO DE FERRO FUNDIDO 900 MM</v>
          </cell>
          <cell r="C104" t="str">
            <v>UN</v>
          </cell>
          <cell r="D104">
            <v>59.48</v>
          </cell>
        </row>
        <row r="105">
          <cell r="A105">
            <v>73607</v>
          </cell>
          <cell r="B105" t="str">
            <v>ASSENTAMENTO DE TAMPAO DE FERRO FUNDIDO 600 MM</v>
          </cell>
          <cell r="C105" t="str">
            <v>UN</v>
          </cell>
          <cell r="D105">
            <v>39.65</v>
          </cell>
        </row>
        <row r="106">
          <cell r="A106">
            <v>230</v>
          </cell>
          <cell r="B106" t="str">
            <v>FORNEC E/OU ASSENT DE TUBO PVC DEFOFO COM JUNTA ELASTICA</v>
          </cell>
          <cell r="C106">
            <v>0</v>
          </cell>
          <cell r="D106">
            <v>0</v>
          </cell>
        </row>
        <row r="107">
          <cell r="A107">
            <v>74215</v>
          </cell>
          <cell r="B107" t="str">
            <v>MODULO TIPO - REDE DE AGUA &gt; FORN. E ASSENT. DE TUBOS DE PVC DEFOFO:COMPREENDE LOCACAO DA OBRA, CADASTRAMENTO DE INTERFERENCIAS, ESCAVACAODE VALA, EXCETO ROCHA, PROFUNDIDADE ATE 1,50 METROS.INCLUI - CARGA, TRANSPORTE E DECARGA DO MATE</v>
          </cell>
          <cell r="C107">
            <v>0</v>
          </cell>
          <cell r="D107">
            <v>0</v>
          </cell>
        </row>
        <row r="108">
          <cell r="A108" t="str">
            <v>74215/001</v>
          </cell>
          <cell r="B108" t="str">
            <v>MODULO TIPO: REDE DE AGUA, COM FORNECIMENTO E ASSENTAMENTO DE TUBO PVCDEFOFO 200MM EB-1208 P/ REDE AGUA JE 1 MPA, COMPREENDENDO: LOCACAO, CADASTRAMENTO DE INTERFERENCIAS, ESCAVACAO E REATERRO COMPACTADO DE VALA, EXCETO ROCHA, ATE 1,50 M, INCLUSIVE TOPÓG</v>
          </cell>
          <cell r="C108" t="str">
            <v>M</v>
          </cell>
          <cell r="D108">
            <v>94.56</v>
          </cell>
        </row>
        <row r="109">
          <cell r="A109" t="str">
            <v>74215/002</v>
          </cell>
          <cell r="B109" t="str">
            <v>MODULO TIPO: REDE DE AGUA, COM FORNECIMENTO E ASSENTAMENTO DE TUBO PVCDEFOFO 150MM EB-1208 P/ REDE AGUA JE 1 MPA, COMPREENDENDO: LOCACAO, CADASTRAMENTO DE INTERFERENCIAS, ESCAVACAO E REATERRO COMPACTADO DE VALA, EXCETO ROCHA, ATE 1,50 M, INCLUSIVE TOPÓG</v>
          </cell>
          <cell r="C109" t="str">
            <v>M</v>
          </cell>
          <cell r="D109">
            <v>57.07</v>
          </cell>
        </row>
        <row r="110">
          <cell r="A110" t="str">
            <v>74215/003</v>
          </cell>
          <cell r="B110" t="str">
            <v>MODULO TIPO: REDE DE AGUA, COM FORNECIMENTO E ASSENTAMENTO DE TUBO PVCDEFOFO 100MM EB-1208 P/ REDE AGUA JE 1 MPA, COMPREENDENDO: LOCACAO, CADASTRAMENTO DE INTERFERENCIAS, ESCAVACAO E REATERRO COMPACTADO DE VALA, EXCETO ROCHA, ATE 1,50 M, INCLUSIVE TOPÓG</v>
          </cell>
          <cell r="C110" t="str">
            <v>M</v>
          </cell>
          <cell r="D110">
            <v>31.06</v>
          </cell>
        </row>
        <row r="111">
          <cell r="A111">
            <v>253</v>
          </cell>
          <cell r="B111" t="str">
            <v>FORNEC E/OU ASSENT DE CONECCOES DIVERSAS</v>
          </cell>
          <cell r="C111">
            <v>0</v>
          </cell>
          <cell r="D111">
            <v>0</v>
          </cell>
        </row>
        <row r="112">
          <cell r="A112">
            <v>6518</v>
          </cell>
          <cell r="B112" t="str">
            <v>AQUISICAO DE MATERIAL PVC P/ A CONSTRUCAO DE FOSSA SEPTICATIPO OMS, D INT = 200 CM / H INT = 240 CM</v>
          </cell>
          <cell r="C112" t="str">
            <v>UN</v>
          </cell>
          <cell r="D112">
            <v>179.49</v>
          </cell>
        </row>
        <row r="113">
          <cell r="A113">
            <v>254</v>
          </cell>
          <cell r="B113" t="str">
            <v>FORNEC E/OU ASSENT DE VALVULAS E REGISTROS</v>
          </cell>
          <cell r="C113">
            <v>0</v>
          </cell>
          <cell r="D113">
            <v>0</v>
          </cell>
        </row>
        <row r="114">
          <cell r="A114">
            <v>73884</v>
          </cell>
          <cell r="B114" t="str">
            <v>INSTALACAO DE VALVULA OU REGISTRO C/JUNTA FLANGEADA</v>
          </cell>
          <cell r="C114">
            <v>0</v>
          </cell>
          <cell r="D114">
            <v>0</v>
          </cell>
        </row>
        <row r="115">
          <cell r="A115" t="str">
            <v>73884/001</v>
          </cell>
          <cell r="B115" t="str">
            <v>INSTALAÇÃO DE VÁLVULAS OU REGISTROS COM JUNTA FLANGEADA - DN 50</v>
          </cell>
          <cell r="C115" t="str">
            <v>UN</v>
          </cell>
          <cell r="D115">
            <v>27.39</v>
          </cell>
        </row>
        <row r="116">
          <cell r="A116" t="str">
            <v>73884/002</v>
          </cell>
          <cell r="B116" t="str">
            <v>INSTALAÇÃO DE VÁLVULAS OU REGISTROS COM JUNTA FLANGEADA - DN 75</v>
          </cell>
          <cell r="C116" t="str">
            <v>UN</v>
          </cell>
          <cell r="D116">
            <v>41.7</v>
          </cell>
        </row>
        <row r="117">
          <cell r="A117" t="str">
            <v>73884/003</v>
          </cell>
          <cell r="B117" t="str">
            <v>INSTALAÇÃO DE VÁLVULAS OU REGISTROS COM JUNTA FLANGEADA - DN 100</v>
          </cell>
          <cell r="C117" t="str">
            <v>UN</v>
          </cell>
          <cell r="D117">
            <v>52.12</v>
          </cell>
        </row>
        <row r="118">
          <cell r="A118" t="str">
            <v>73884/004</v>
          </cell>
          <cell r="B118" t="str">
            <v>INSTALAÇÃO DE VÁLVULAS OU REGISTROS COM JUNTA FLANGEADA - DN 150</v>
          </cell>
          <cell r="C118" t="str">
            <v>UN</v>
          </cell>
          <cell r="D118">
            <v>287.86</v>
          </cell>
        </row>
        <row r="119">
          <cell r="A119" t="str">
            <v>73884/005</v>
          </cell>
          <cell r="B119" t="str">
            <v>INSTALAÇÃO DE VÁLVULAS OU REGISTROS COM JUNTA FLANGEADA - DN 200</v>
          </cell>
          <cell r="C119" t="str">
            <v>UN</v>
          </cell>
          <cell r="D119">
            <v>335.84</v>
          </cell>
        </row>
        <row r="120">
          <cell r="A120" t="str">
            <v>73884/006</v>
          </cell>
          <cell r="B120" t="str">
            <v>INSTALAÇÃO DE VÁLVULAS OU REGISTROS COM JUNTA FLANGEADA - DN 250</v>
          </cell>
          <cell r="C120" t="str">
            <v>UN</v>
          </cell>
          <cell r="D120">
            <v>407.8</v>
          </cell>
        </row>
        <row r="121">
          <cell r="A121" t="str">
            <v>73884/007</v>
          </cell>
          <cell r="B121" t="str">
            <v>INSTALAÇÃO DE VÁLVULAS OU REGISTROS COM JUNTA FLANGEADA - DN 300</v>
          </cell>
          <cell r="C121" t="str">
            <v>UN</v>
          </cell>
          <cell r="D121">
            <v>455.78</v>
          </cell>
        </row>
        <row r="122">
          <cell r="A122" t="str">
            <v>73884/008</v>
          </cell>
          <cell r="B122" t="str">
            <v>INSTALAÇÃO DE VÁLVULAS OU REGISTROS COM JUNTA FLANGEADA - DN 350</v>
          </cell>
          <cell r="C122" t="str">
            <v>UN</v>
          </cell>
          <cell r="D122">
            <v>479.77</v>
          </cell>
        </row>
        <row r="123">
          <cell r="A123" t="str">
            <v>73884/009</v>
          </cell>
          <cell r="B123" t="str">
            <v>INSTALAÇÃO DE VÁLVULAS OU REGISTROS COM JUNTA FLANGEADA - DN 400</v>
          </cell>
          <cell r="C123" t="str">
            <v>UN</v>
          </cell>
          <cell r="D123">
            <v>527.74</v>
          </cell>
        </row>
        <row r="124">
          <cell r="A124" t="str">
            <v>73884/010</v>
          </cell>
          <cell r="B124" t="str">
            <v>INSTALAÇÃO DE VÁLVULAS OU REGISTROS COM JUNTA FLANGEADA - DN 450</v>
          </cell>
          <cell r="C124" t="str">
            <v>UN</v>
          </cell>
          <cell r="D124">
            <v>551.73</v>
          </cell>
        </row>
        <row r="125">
          <cell r="A125" t="str">
            <v>73884/011</v>
          </cell>
          <cell r="B125" t="str">
            <v>INSTALAÇÃO DE VÁLVULAS OU REGISTROS COM JUNTA FLANGEADA - DN 500</v>
          </cell>
          <cell r="C125" t="str">
            <v>UN</v>
          </cell>
          <cell r="D125">
            <v>599.71</v>
          </cell>
        </row>
        <row r="126">
          <cell r="A126" t="str">
            <v>73884/012</v>
          </cell>
          <cell r="B126" t="str">
            <v>INSTALAÇÃO DE VÁLVULAS OU REGISTROS COM JUNTA FLANGEADA - DN 600</v>
          </cell>
          <cell r="C126" t="str">
            <v>UN</v>
          </cell>
          <cell r="D126">
            <v>647.67999999999995</v>
          </cell>
        </row>
        <row r="127">
          <cell r="A127" t="str">
            <v>73884/013</v>
          </cell>
          <cell r="B127" t="str">
            <v>INSTALAÇÃO DE VÁLVULAS OU REGISTROS COM JUNTA FLANGEADA - DN 700</v>
          </cell>
          <cell r="C127" t="str">
            <v>UN</v>
          </cell>
          <cell r="D127">
            <v>710.07</v>
          </cell>
        </row>
        <row r="128">
          <cell r="A128" t="str">
            <v>73884/014</v>
          </cell>
          <cell r="B128" t="str">
            <v>INSTALAÇÃO DE VÁLVULAS OU REGISTROS COM JUNTA FLANGEADA - DN 800</v>
          </cell>
          <cell r="C128" t="str">
            <v>UN</v>
          </cell>
          <cell r="D128">
            <v>710.07</v>
          </cell>
        </row>
        <row r="129">
          <cell r="A129" t="str">
            <v>73884/015</v>
          </cell>
          <cell r="B129" t="str">
            <v>INSTALAÇÃO DE VÁLVULAS OU REGISTROS COM JUNTA FLANGEADA - DN 900</v>
          </cell>
          <cell r="C129" t="str">
            <v>UN</v>
          </cell>
          <cell r="D129">
            <v>735.43</v>
          </cell>
        </row>
        <row r="130">
          <cell r="A130" t="str">
            <v>73884/016</v>
          </cell>
          <cell r="B130" t="str">
            <v>INSTALAÇÃO DE VÁLVULAS OU REGISTROS COM JUNTA FLANGEADA - DN 1000</v>
          </cell>
          <cell r="C130" t="str">
            <v>UN</v>
          </cell>
          <cell r="D130">
            <v>811.51</v>
          </cell>
        </row>
        <row r="131">
          <cell r="A131">
            <v>73885</v>
          </cell>
          <cell r="B131" t="str">
            <v>INSTALACAO DE VALVULA OU REGISTRO C/JUNTA ELASTICA</v>
          </cell>
          <cell r="C131">
            <v>0</v>
          </cell>
          <cell r="D131">
            <v>0</v>
          </cell>
        </row>
        <row r="132">
          <cell r="A132" t="str">
            <v>73885/001</v>
          </cell>
          <cell r="B132" t="str">
            <v>INSTALAÇÃO DE VÁLVULAS OU REGISTROS COM JUNTA ELÁSTICA - DN 50</v>
          </cell>
          <cell r="C132" t="str">
            <v>UN</v>
          </cell>
          <cell r="D132">
            <v>12.84</v>
          </cell>
        </row>
        <row r="133">
          <cell r="A133" t="str">
            <v>73885/002</v>
          </cell>
          <cell r="B133" t="str">
            <v>INSTALAÇÃO DE VÁLVULAS OU REGISTROS COM JUNTA ELÁSTICA - DN 75</v>
          </cell>
          <cell r="C133" t="str">
            <v>UN</v>
          </cell>
          <cell r="D133">
            <v>15.64</v>
          </cell>
        </row>
        <row r="134">
          <cell r="A134" t="str">
            <v>73885/003</v>
          </cell>
          <cell r="B134" t="str">
            <v>INSTALAÇÃO DE VÁLVULAS OU REGISTROS COM JUNTA ELÁSTICA - DN 100</v>
          </cell>
          <cell r="C134" t="str">
            <v>UN</v>
          </cell>
          <cell r="D134">
            <v>17.72</v>
          </cell>
        </row>
        <row r="135">
          <cell r="A135" t="str">
            <v>73885/004</v>
          </cell>
          <cell r="B135" t="str">
            <v>INSTALAÇÃO DE VÁLVULAS OU REGISTROS COM JUNTA ELÁSTICA - DN 150</v>
          </cell>
          <cell r="C135" t="str">
            <v>UN</v>
          </cell>
          <cell r="D135">
            <v>105.55</v>
          </cell>
        </row>
        <row r="136">
          <cell r="A136" t="str">
            <v>73885/005</v>
          </cell>
          <cell r="B136" t="str">
            <v>INSTALAÇÃO DE VÁLVULAS OU REGISTROS COM JUNTA ELÁSTICA - DN 200</v>
          </cell>
          <cell r="C136" t="str">
            <v>UN</v>
          </cell>
          <cell r="D136">
            <v>136.72999999999999</v>
          </cell>
        </row>
        <row r="137">
          <cell r="A137" t="str">
            <v>73885/006</v>
          </cell>
          <cell r="B137" t="str">
            <v>NSTALAÇÃO DE VÁLVULAS OU REGISTROS COM JUNTA ELÁSTICA - DN 250</v>
          </cell>
          <cell r="C137" t="str">
            <v>UN</v>
          </cell>
          <cell r="D137">
            <v>160.72</v>
          </cell>
        </row>
        <row r="138">
          <cell r="A138" t="str">
            <v>73885/007</v>
          </cell>
          <cell r="B138" t="str">
            <v>INSTALAÇÃO DE VÁLVULAS OU REGISTROS COM JUNTA ELÁSTICA - DN 300</v>
          </cell>
          <cell r="C138" t="str">
            <v>UN</v>
          </cell>
          <cell r="D138">
            <v>175.11</v>
          </cell>
        </row>
        <row r="139">
          <cell r="A139" t="str">
            <v>73885/008</v>
          </cell>
          <cell r="B139" t="str">
            <v>INSTALAÇÃO DE VÁLVULAS OU REGISTROS COM JUNTA ELÁSTICA - DN 350</v>
          </cell>
          <cell r="C139" t="str">
            <v>UN</v>
          </cell>
          <cell r="D139">
            <v>191.91</v>
          </cell>
        </row>
        <row r="140">
          <cell r="A140" t="str">
            <v>73885/009</v>
          </cell>
          <cell r="B140" t="str">
            <v>INSTALAÇÃO DE VÁLVULAS OU REGISTROS COM JUNTA ELÁSTICA - DN 400</v>
          </cell>
          <cell r="C140" t="str">
            <v>UN</v>
          </cell>
          <cell r="D140">
            <v>211.1</v>
          </cell>
        </row>
        <row r="141">
          <cell r="A141" t="str">
            <v>73885/010</v>
          </cell>
          <cell r="B141" t="str">
            <v>INSTALAÇÃO DE VÁLVULAS OU REGISTROS COM JUNTA ELÁSTICA - DN 450</v>
          </cell>
          <cell r="C141" t="str">
            <v>UN</v>
          </cell>
          <cell r="D141">
            <v>227.89</v>
          </cell>
        </row>
        <row r="142">
          <cell r="A142" t="str">
            <v>73885/011</v>
          </cell>
          <cell r="B142" t="str">
            <v>NSTALAÇÃO DE VÁLVULAS OU REGISTROS COM JUNTA ELÁSTICA - DN 500</v>
          </cell>
          <cell r="C142" t="str">
            <v>UN</v>
          </cell>
          <cell r="D142">
            <v>239.88</v>
          </cell>
        </row>
        <row r="143">
          <cell r="A143" t="str">
            <v>73885/012</v>
          </cell>
          <cell r="B143" t="str">
            <v>INSTALAÇÃO DE VÁLVULAS OU REGISTROS COM JUNTA ELÁSTICA - DN 600</v>
          </cell>
          <cell r="C143" t="str">
            <v>UN</v>
          </cell>
          <cell r="D143">
            <v>273.47000000000003</v>
          </cell>
        </row>
        <row r="144">
          <cell r="A144">
            <v>292</v>
          </cell>
          <cell r="B144" t="str">
            <v>FORNEC E/OU ASSENT DE TUBO DE ACO COM JUNTA ELASTICA</v>
          </cell>
          <cell r="C144">
            <v>0</v>
          </cell>
          <cell r="D144">
            <v>0</v>
          </cell>
        </row>
        <row r="145">
          <cell r="A145">
            <v>73839</v>
          </cell>
          <cell r="B145" t="str">
            <v>ASSENTAMENTO DE TUBO DE ACO COM JUNTA ELASTICA - COMP = 6,0 M</v>
          </cell>
          <cell r="C145">
            <v>0</v>
          </cell>
          <cell r="D145">
            <v>0</v>
          </cell>
        </row>
        <row r="146">
          <cell r="A146" t="str">
            <v>73839/001</v>
          </cell>
          <cell r="B146" t="str">
            <v>ASSENTAMENTO DE TUBOS DE AÇO, COM JUNTA ELÁSTICA (COMPRIMENTO DE 6,00M) - DN 150 MM</v>
          </cell>
          <cell r="C146" t="str">
            <v>M</v>
          </cell>
          <cell r="D146">
            <v>3.82</v>
          </cell>
        </row>
        <row r="147">
          <cell r="A147" t="str">
            <v>73839/002</v>
          </cell>
          <cell r="B147" t="str">
            <v>ASSENTAMENTO DE TUBOS DE AÇO, COM JUNTA ELÁSTICA (COMPRIMENTO DE 6,00M) - DN 200 MM</v>
          </cell>
          <cell r="C147" t="str">
            <v>M</v>
          </cell>
          <cell r="D147">
            <v>4.88</v>
          </cell>
        </row>
        <row r="148">
          <cell r="A148" t="str">
            <v>73839/003</v>
          </cell>
          <cell r="B148" t="str">
            <v>ASSENTAMENTO DE TUBOS DE AÇO, COM JUNTA ELÁSTICA (COMPRIMENTO DE 6,00M) - DN 250 MM</v>
          </cell>
          <cell r="C148" t="str">
            <v>M</v>
          </cell>
          <cell r="D148">
            <v>5.89</v>
          </cell>
        </row>
        <row r="149">
          <cell r="A149" t="str">
            <v>73839/004</v>
          </cell>
          <cell r="B149" t="str">
            <v>ASSENTAMENTO DE TUBOS DE AÇO, COM JUNTA ELÁSTICA (COMPRIMENTO DE 6,00M) - DN 300 MM</v>
          </cell>
          <cell r="C149" t="str">
            <v>M</v>
          </cell>
          <cell r="D149">
            <v>6.65</v>
          </cell>
        </row>
        <row r="150">
          <cell r="A150" t="str">
            <v>73839/005</v>
          </cell>
          <cell r="B150" t="str">
            <v>ASSENTAMENTO DE TUBOS DE AÇO, COM JUNTA ELÁSTICA (COMPRIMENTO DE 6,00M) - DN 350 MM</v>
          </cell>
          <cell r="C150" t="str">
            <v>M</v>
          </cell>
          <cell r="D150">
            <v>7.81</v>
          </cell>
        </row>
        <row r="151">
          <cell r="A151" t="str">
            <v>73839/006</v>
          </cell>
          <cell r="B151" t="str">
            <v>ASSENTAMENTO DE TUBOS DE AÇO, COM JUNTA ELÁSTICA (COMPRIMENTO DE 6,00M) - DN 400 MM</v>
          </cell>
          <cell r="C151" t="str">
            <v>M</v>
          </cell>
          <cell r="D151">
            <v>8.94</v>
          </cell>
        </row>
        <row r="152">
          <cell r="A152" t="str">
            <v>73839/007</v>
          </cell>
          <cell r="B152" t="str">
            <v>ASSENTAMENTO DE TUBOS DE AÇO, COM JUNTA ELÁSTICA (COMPRIMENTO DE 6,00M) - DN 450 MM</v>
          </cell>
          <cell r="C152" t="str">
            <v>M</v>
          </cell>
          <cell r="D152">
            <v>10.039999999999999</v>
          </cell>
        </row>
        <row r="153">
          <cell r="A153" t="str">
            <v>73839/008</v>
          </cell>
          <cell r="B153" t="str">
            <v>ASSENTAMENTO DE TUBOS DE AÇO, COM JUNTA ELÁSTICA (COMPRIMENTO DE 6,00M) - DN 500 MM</v>
          </cell>
          <cell r="C153" t="str">
            <v>M</v>
          </cell>
          <cell r="D153">
            <v>11.22</v>
          </cell>
        </row>
        <row r="154">
          <cell r="A154" t="str">
            <v>73839/009</v>
          </cell>
          <cell r="B154" t="str">
            <v>ASSENTAMENTO DE TUBOS DE AÇO, COM JUNTA ELÁSTICA (COMPRIMENTO DE 6,00M) - DN 600 MM</v>
          </cell>
          <cell r="C154" t="str">
            <v>M</v>
          </cell>
          <cell r="D154">
            <v>13.52</v>
          </cell>
        </row>
        <row r="155">
          <cell r="A155" t="str">
            <v>73839/010</v>
          </cell>
          <cell r="B155" t="str">
            <v>ASSENTAMENTO DE TUBOS DE AÇO, COM JUNTA ELÁSTICA (COMPRIMENTO DE 6,00M) - DN 700 MM</v>
          </cell>
          <cell r="C155" t="str">
            <v>M</v>
          </cell>
          <cell r="D155">
            <v>16.71</v>
          </cell>
        </row>
        <row r="156">
          <cell r="A156" t="str">
            <v>73839/011</v>
          </cell>
          <cell r="B156" t="str">
            <v>ASSENTAMENTO DE TUBOS DE AÇO, COM JUNTA ELÁSTICA (COMPRIMENTO DE 6,00M) - DN 800 MM</v>
          </cell>
          <cell r="C156" t="str">
            <v>M</v>
          </cell>
          <cell r="D156">
            <v>19.27</v>
          </cell>
        </row>
        <row r="157">
          <cell r="A157" t="str">
            <v>73839/012</v>
          </cell>
          <cell r="B157" t="str">
            <v>ASSENTAMENTO DE TUBOS DE AÇO, COM JUNTA ELÁSTICA (COMPRIMENTO DE 6,00M) - DN 900 MM</v>
          </cell>
          <cell r="C157" t="str">
            <v>M</v>
          </cell>
          <cell r="D157">
            <v>22.72</v>
          </cell>
        </row>
        <row r="158">
          <cell r="A158" t="str">
            <v>73839/013</v>
          </cell>
          <cell r="B158" t="str">
            <v>ASSENTAMENTO DE TUBOS DE AÇO, COM JUNTA ELÁSTICA (COMPRIMENTO DE 6,00M) - DN 1000 MM</v>
          </cell>
          <cell r="C158" t="str">
            <v>M</v>
          </cell>
          <cell r="D158">
            <v>24.26</v>
          </cell>
        </row>
        <row r="159">
          <cell r="A159" t="str">
            <v>73839/014</v>
          </cell>
          <cell r="B159" t="str">
            <v>ASSENTAMENTO DE TUBOS DE AÇO, COM JUNTA ELÁSTICA (COMPRIMENTO DE 6,00M) - DN 1100 MM</v>
          </cell>
          <cell r="C159" t="str">
            <v>M</v>
          </cell>
          <cell r="D159">
            <v>28.74</v>
          </cell>
        </row>
        <row r="160">
          <cell r="A160" t="str">
            <v>73839/015</v>
          </cell>
          <cell r="B160" t="str">
            <v>ASSENTAMENTO DE TUBOS DE AÇO, COM JUNTA ELÁSTICA (COMPRIMENTO DE 6,00M) - DN 1200 MM</v>
          </cell>
          <cell r="C160" t="str">
            <v>M</v>
          </cell>
          <cell r="D160">
            <v>34.08</v>
          </cell>
        </row>
        <row r="161">
          <cell r="A161" t="str">
            <v>CANT</v>
          </cell>
          <cell r="B161" t="str">
            <v>CANTEIRO DE OBRAS</v>
          </cell>
          <cell r="C161">
            <v>0</v>
          </cell>
          <cell r="D161">
            <v>0</v>
          </cell>
        </row>
        <row r="162">
          <cell r="A162">
            <v>1</v>
          </cell>
          <cell r="B162" t="str">
            <v>CONSTRUCAO DO CANTEIRO</v>
          </cell>
          <cell r="C162">
            <v>0</v>
          </cell>
          <cell r="D162">
            <v>0</v>
          </cell>
        </row>
        <row r="163">
          <cell r="A163">
            <v>73752</v>
          </cell>
          <cell r="B163" t="str">
            <v>SANITARIO C/VASO/CHUVEIRO PARA PESSOAL DE OBRA</v>
          </cell>
          <cell r="C163">
            <v>0</v>
          </cell>
          <cell r="D163">
            <v>0</v>
          </cell>
        </row>
        <row r="164">
          <cell r="A164" t="str">
            <v>73752/001</v>
          </cell>
          <cell r="B164" t="str">
            <v>SANITÁRIO COM VASO E CHUVEIRO PARA PESSOAL DE OBRA, COLETIVO DE 2 MÓDULOS, INCLUSIVE INSTALAÇÃO E APARE-LHOS, REAPROVEITADO 2 VEZES</v>
          </cell>
          <cell r="C164" t="str">
            <v>UN</v>
          </cell>
          <cell r="D164">
            <v>1874.34</v>
          </cell>
        </row>
        <row r="165">
          <cell r="A165">
            <v>73803</v>
          </cell>
          <cell r="B165" t="str">
            <v>GALPAO P/OFICINA/DEPOSITO CANTEIRO OBRA(MAD LEI)</v>
          </cell>
          <cell r="C165">
            <v>0</v>
          </cell>
          <cell r="D165">
            <v>0</v>
          </cell>
        </row>
        <row r="166">
          <cell r="A166" t="str">
            <v>73803/001</v>
          </cell>
          <cell r="B166" t="str">
            <v>GALPÃO ABERTO PARA OFICINA E DEPÓSITO DE CANTEIRO DE OBRAS, EM MADEIRADE LEI</v>
          </cell>
          <cell r="C166" t="str">
            <v>M2</v>
          </cell>
          <cell r="D166">
            <v>132</v>
          </cell>
        </row>
        <row r="167">
          <cell r="A167">
            <v>73805</v>
          </cell>
          <cell r="B167" t="str">
            <v>BARRACOES DE OBRA</v>
          </cell>
          <cell r="C167">
            <v>0</v>
          </cell>
          <cell r="D167">
            <v>0</v>
          </cell>
        </row>
        <row r="168">
          <cell r="A168" t="str">
            <v>73805/001</v>
          </cell>
          <cell r="B168" t="str">
            <v>BARRACAO DE OBRA PARA ALOJAMENTO/ESCRITORIO, PISO EM PINHO 3A, PAREDESEM COMPENSADO 10MM, COBERTURA EM TELHA AMIANTO 6MM, INCLUSO INSTALACOES ELETRICAS E ESQUADRIAS</v>
          </cell>
          <cell r="C168" t="str">
            <v>M2</v>
          </cell>
          <cell r="D168">
            <v>154.96</v>
          </cell>
        </row>
        <row r="169">
          <cell r="A169">
            <v>74210</v>
          </cell>
          <cell r="B169" t="str">
            <v>BARRACAO DE OBRA</v>
          </cell>
          <cell r="C169">
            <v>0</v>
          </cell>
          <cell r="D169">
            <v>0</v>
          </cell>
        </row>
        <row r="170">
          <cell r="A170" t="str">
            <v>74210/001</v>
          </cell>
          <cell r="B170" t="str">
            <v>BARRACAO PARA DEPOSITO EM TABUAS DE MADEIRA, COBERTURA EM FIBROCIMENTO4 MM, INCLUSO PISO ARGAMASSA TRAÇO 1:6 (CIMENTO E AREIA)</v>
          </cell>
          <cell r="C170" t="str">
            <v>M2</v>
          </cell>
          <cell r="D170">
            <v>189.14</v>
          </cell>
        </row>
        <row r="171">
          <cell r="A171">
            <v>74242</v>
          </cell>
          <cell r="B171" t="str">
            <v>CONSTRUCAO DE BARRACAO DE OBRA - MMA</v>
          </cell>
          <cell r="C171">
            <v>0</v>
          </cell>
          <cell r="D171">
            <v>0</v>
          </cell>
        </row>
        <row r="172">
          <cell r="A172" t="str">
            <v>74242/001</v>
          </cell>
          <cell r="B172" t="str">
            <v>BARRACAO DE OBRA EM CHAPA DE MADEIRA COMPENSADA COM BANHEIRO, COBERTURA EM FIBROCIMENTO 4 MM, INCLUSO INSTALACOES HIDRO-SANITARIAS E ELETRICAS</v>
          </cell>
          <cell r="C172" t="str">
            <v>M2</v>
          </cell>
          <cell r="D172">
            <v>111.75</v>
          </cell>
        </row>
        <row r="173">
          <cell r="A173">
            <v>2</v>
          </cell>
          <cell r="B173" t="str">
            <v>PLACA DE OBRA</v>
          </cell>
          <cell r="C173">
            <v>0</v>
          </cell>
          <cell r="D173">
            <v>0</v>
          </cell>
        </row>
        <row r="174">
          <cell r="A174">
            <v>74209</v>
          </cell>
          <cell r="B174" t="str">
            <v>AQUISICAO E ASSENTAMENTO PLACA DE OBRA</v>
          </cell>
          <cell r="C174">
            <v>0</v>
          </cell>
          <cell r="D174">
            <v>0</v>
          </cell>
        </row>
        <row r="175">
          <cell r="A175" t="str">
            <v>74209/001</v>
          </cell>
          <cell r="B175" t="str">
            <v>PLACA DE OBRA EM CHAPA DE ACO GALVANIZADO</v>
          </cell>
          <cell r="C175" t="str">
            <v>M2</v>
          </cell>
          <cell r="D175">
            <v>167.96</v>
          </cell>
        </row>
        <row r="176">
          <cell r="A176">
            <v>4</v>
          </cell>
          <cell r="B176" t="str">
            <v>MOBILIZACAO E DESMOBILIZACAO</v>
          </cell>
          <cell r="C176">
            <v>0</v>
          </cell>
          <cell r="D176">
            <v>0</v>
          </cell>
        </row>
        <row r="177">
          <cell r="A177">
            <v>73756</v>
          </cell>
          <cell r="B177" t="str">
            <v>MONTAGEM E DESMONTAGEM USINA DE CONCRETO</v>
          </cell>
          <cell r="C177">
            <v>0</v>
          </cell>
          <cell r="D177">
            <v>0</v>
          </cell>
        </row>
        <row r="178">
          <cell r="A178" t="str">
            <v>73756/001</v>
          </cell>
          <cell r="B178" t="str">
            <v>MONTAGEM / DESMONTAGEM DE USINA CONCRETO TIPO PAREDE C/SILOS HORIZONTAL P/3 AGREGADOS, INCLUSIVE MECANICO (PESADO) E MESTRE DE OBRAS</v>
          </cell>
          <cell r="C178" t="str">
            <v>UN</v>
          </cell>
          <cell r="D178">
            <v>19164.97</v>
          </cell>
        </row>
        <row r="179">
          <cell r="A179">
            <v>73847</v>
          </cell>
          <cell r="B179" t="str">
            <v>ALUGUEL DE CONTAINER</v>
          </cell>
          <cell r="C179">
            <v>0</v>
          </cell>
          <cell r="D179">
            <v>0</v>
          </cell>
        </row>
        <row r="180">
          <cell r="A180" t="str">
            <v>73847/001</v>
          </cell>
          <cell r="B180" t="str">
            <v>ALUGUEL CONTAINER/ESCRIT INCL INST ELET LARG=2,20 COMP=6,20MALT=2,50M CHAPA ACO C/NERV TRAPEZ FORRO C/ISOL TERMO/ACUSTICOCHASSIS REFORC PISO COMPENS NAVAL EXC TRANSP/CARGA/DESCARGA</v>
          </cell>
          <cell r="C180" t="str">
            <v>MES</v>
          </cell>
          <cell r="D180">
            <v>373.84</v>
          </cell>
        </row>
        <row r="181">
          <cell r="A181" t="str">
            <v>73847/002</v>
          </cell>
          <cell r="B181" t="str">
            <v>ALUGUEL CONTAINER/ESCRIT/WC C/1 VASO/1 LAV/1 MIC/4 CHUV LARG=2,20M COMPR=6,20M ALT=2,50M CHAPA ACO NERV TRAPEZ FORROC/ISOL TERMO-ACUST CHASSIS REFORC PISO COMPENS NAVAL INCL INSTELETR/HIDRO-SANIT EXCL TRANSP/CARGA/DESCARGA</v>
          </cell>
          <cell r="C181" t="str">
            <v>MES</v>
          </cell>
          <cell r="D181">
            <v>405.92</v>
          </cell>
        </row>
        <row r="182">
          <cell r="A182" t="str">
            <v>73847/003</v>
          </cell>
          <cell r="B182" t="str">
            <v>ALUGUEL CONTAINER/SANIT C/2 VASOS/1 LAVAT/1 MIC/4 CHUV LARG=2,20M COMPR=6,20M ALT=2,50M CHAPA ACO C/NERV TRAPEZ FORRO C/ISOLAM TERMO/ACUSTICO CHASSIS REFORC PISO COMPENS NAVAL INCLINST ELETR/HIDR EXCL TRANSP/CARGA/DESCARG</v>
          </cell>
          <cell r="C182" t="str">
            <v>MES</v>
          </cell>
          <cell r="D182">
            <v>580.78</v>
          </cell>
        </row>
        <row r="183">
          <cell r="A183" t="str">
            <v>73847/004</v>
          </cell>
          <cell r="B183" t="str">
            <v>ALUGUEL CONTAINER/SANIT C/4 VASOS/1 LAVAT/1 MIC/4 CHUV LARG=2,20M COMPR=6,20M ALT=2,50M CHAPAS ACO C/NERV TRAPEZ FORRO C/ISOL TERMO-ACUST CHASSIS REFORC PISO COMPENS NAVAL INCL INST RAELETR/HIDRO-SANIT EXCL TRANSP/CARGA/DESCARGA</v>
          </cell>
          <cell r="C183" t="str">
            <v>MES</v>
          </cell>
          <cell r="D183">
            <v>625.47</v>
          </cell>
        </row>
        <row r="184">
          <cell r="A184" t="str">
            <v>73847/005</v>
          </cell>
          <cell r="B184" t="str">
            <v>ALUGUEL CONTAINER/SANIT C/7 VASOS/1 LAVAT/1 MIC LARG=2,20MCOMPR=6,20M ALT=2,50M CHAPA ACO NERV TRAPEZ FORRO C/ISOLTERMO-ACUST CHASSIS REFORC PISO COMPENS NAVAL INCL INST ELET/HIDRO-SANIT EXCL TRANSP/CARGA/DESCARGA</v>
          </cell>
          <cell r="C184" t="str">
            <v>MES</v>
          </cell>
          <cell r="D184">
            <v>645.66999999999996</v>
          </cell>
        </row>
        <row r="185">
          <cell r="A185" t="str">
            <v>COBE</v>
          </cell>
          <cell r="B185" t="str">
            <v>COBERTURA</v>
          </cell>
          <cell r="C185">
            <v>0</v>
          </cell>
          <cell r="D185">
            <v>0</v>
          </cell>
        </row>
        <row r="186">
          <cell r="A186">
            <v>73</v>
          </cell>
          <cell r="B186" t="str">
            <v>MADEIRAMENTO</v>
          </cell>
          <cell r="C186">
            <v>0</v>
          </cell>
          <cell r="D186">
            <v>0</v>
          </cell>
        </row>
        <row r="187">
          <cell r="A187">
            <v>55960</v>
          </cell>
          <cell r="B187" t="str">
            <v>IMUNIZACAO MADEIRAMENTO COBERTURA COM IMUNIZANTE INCOLOR</v>
          </cell>
          <cell r="C187" t="str">
            <v>M2</v>
          </cell>
          <cell r="D187">
            <v>3.33</v>
          </cell>
        </row>
        <row r="188">
          <cell r="A188">
            <v>72085</v>
          </cell>
          <cell r="B188" t="str">
            <v>RECOLOCACAO DE MADEIRAMENTO DO TELHADO - RIPAS, CONSIDERANDO REAPROVEITAMENTO DE MATERIAL</v>
          </cell>
          <cell r="C188" t="str">
            <v>M</v>
          </cell>
          <cell r="D188">
            <v>0.8</v>
          </cell>
        </row>
        <row r="189">
          <cell r="A189">
            <v>72086</v>
          </cell>
          <cell r="B189" t="str">
            <v>RECOLOCACAO DE MADEIRAMENTO DO TELHADO - CAIBROS, CONSIDERANDO REAPROVEITAMENTO DE MATERIAL</v>
          </cell>
          <cell r="C189" t="str">
            <v>M</v>
          </cell>
          <cell r="D189">
            <v>2.44</v>
          </cell>
        </row>
        <row r="190">
          <cell r="A190">
            <v>72087</v>
          </cell>
          <cell r="B190" t="str">
            <v>RECOLOCACAO DE MADEIRAMENTO DO TELHADO - VIGAS, CONSIDERANDO REAPROVEITAMENTO DE MATERIAL</v>
          </cell>
          <cell r="C190" t="str">
            <v>M</v>
          </cell>
          <cell r="D190">
            <v>6.51</v>
          </cell>
        </row>
        <row r="191">
          <cell r="A191">
            <v>72088</v>
          </cell>
          <cell r="B191" t="str">
            <v>RECOLOCACAO DE FERRAGENS PARA MADEIRAMENTO DO TELHADO, CONSIDERANDO REAPROVEITAMENTO DE MATERIAL</v>
          </cell>
          <cell r="C191" t="str">
            <v>UN</v>
          </cell>
          <cell r="D191">
            <v>4.76</v>
          </cell>
        </row>
        <row r="192">
          <cell r="A192">
            <v>73931</v>
          </cell>
          <cell r="B192" t="str">
            <v>ESTRUTURA MADEIRA ANCOR LAJE/PAREDE P/TELHA ESTRUTURAL FIBROCIMENTO</v>
          </cell>
          <cell r="C192">
            <v>0</v>
          </cell>
          <cell r="D192">
            <v>0</v>
          </cell>
        </row>
        <row r="193">
          <cell r="A193" t="str">
            <v>73931/001</v>
          </cell>
          <cell r="B193" t="str">
            <v>ESTRUTURA PARA TELHA ONDULADA FIBROCIMENTO, ALUMINIO OU PLASTICA, EM MADEIRA APARELHADA, APOIADA EM LAJE OU PAREDE</v>
          </cell>
          <cell r="C193" t="str">
            <v>M2</v>
          </cell>
          <cell r="D193">
            <v>23.98</v>
          </cell>
        </row>
        <row r="194">
          <cell r="A194" t="str">
            <v>73931/002</v>
          </cell>
          <cell r="B194" t="str">
            <v>ESTRUTURA PARA TELHA ESTRUTURAL FIBROCIMENTO, EM MADEIRA APARELHADA, ANCORADA EM LAJE OU PAREDE</v>
          </cell>
          <cell r="C194" t="str">
            <v>M2</v>
          </cell>
          <cell r="D194">
            <v>17.329999999999998</v>
          </cell>
        </row>
        <row r="195">
          <cell r="A195" t="str">
            <v>73931/003</v>
          </cell>
          <cell r="B195" t="str">
            <v>ESTRUTURA PARA TELHA CERAMICA, EM MADEIRA APARELHADA, APOIADA EM PAREDE</v>
          </cell>
          <cell r="C195" t="str">
            <v>M2</v>
          </cell>
          <cell r="D195">
            <v>44.61</v>
          </cell>
        </row>
        <row r="196">
          <cell r="A196">
            <v>73939</v>
          </cell>
          <cell r="B196" t="str">
            <v>CHAPA CELULOSE PRENSADA 122X224X1,2CM FORNECIMENTO</v>
          </cell>
          <cell r="C196">
            <v>0</v>
          </cell>
          <cell r="D196">
            <v>0</v>
          </cell>
        </row>
        <row r="197">
          <cell r="A197" t="str">
            <v>73939/001</v>
          </cell>
          <cell r="B197" t="str">
            <v>TESOURA COMPLETA EM MACARANDUBA SERRADA, PARA TELHADOS COM VAOS DE 4M</v>
          </cell>
          <cell r="C197" t="str">
            <v>UN</v>
          </cell>
          <cell r="D197">
            <v>486.48</v>
          </cell>
        </row>
        <row r="198">
          <cell r="A198" t="str">
            <v>73939/002</v>
          </cell>
          <cell r="B198" t="str">
            <v>TESOURA COMPLETA EM MACARANDUBA APARELHADA, PARA TELHADOS COM VAOS DE4M</v>
          </cell>
          <cell r="C198" t="str">
            <v>UN</v>
          </cell>
          <cell r="D198">
            <v>669.2</v>
          </cell>
        </row>
        <row r="199">
          <cell r="A199" t="str">
            <v>73939/003</v>
          </cell>
          <cell r="B199" t="str">
            <v>TESOURA COMPLETA EM MACARANDUBA SERRADA, PARA TELHADOS COM VAOS DE 5M</v>
          </cell>
          <cell r="C199" t="str">
            <v>UN</v>
          </cell>
          <cell r="D199">
            <v>585.03</v>
          </cell>
        </row>
        <row r="200">
          <cell r="A200" t="str">
            <v>73939/004</v>
          </cell>
          <cell r="B200" t="str">
            <v>TESOURA COMPLETA EM MACARANDUBA APARELHADA, PARA TELHADOS COM VAOS DE5M</v>
          </cell>
          <cell r="C200" t="str">
            <v>UN</v>
          </cell>
          <cell r="D200">
            <v>706.95</v>
          </cell>
        </row>
        <row r="201">
          <cell r="A201" t="str">
            <v>73939/005</v>
          </cell>
          <cell r="B201" t="str">
            <v>TESOURA COMPLETA EM MACARANDUBA SERRADA, PARA TELHADOS COM VAOS DE 6M</v>
          </cell>
          <cell r="C201" t="str">
            <v>UN</v>
          </cell>
          <cell r="D201">
            <v>726.57</v>
          </cell>
        </row>
        <row r="202">
          <cell r="A202" t="str">
            <v>73939/006</v>
          </cell>
          <cell r="B202" t="str">
            <v>TESOURA COMPLETA EM MACARANDUBA APARELHADA, PARA TELHADOS COM VAOS DE6M</v>
          </cell>
          <cell r="C202" t="str">
            <v>UN</v>
          </cell>
          <cell r="D202">
            <v>869.78</v>
          </cell>
        </row>
        <row r="203">
          <cell r="A203" t="str">
            <v>73939/007</v>
          </cell>
          <cell r="B203" t="str">
            <v>TESOURA COMPLETA EM MACARANDUBA SERRADA, PARA TELHADOS COM VAOS DE 7M</v>
          </cell>
          <cell r="C203" t="str">
            <v>UN</v>
          </cell>
          <cell r="D203">
            <v>842.19</v>
          </cell>
        </row>
        <row r="204">
          <cell r="A204" t="str">
            <v>73939/008</v>
          </cell>
          <cell r="B204" t="str">
            <v>TESOURA COMPLETA EM MACARANDUBA APARELHADA, PARA TELHADOS COM VAOS DE7M</v>
          </cell>
          <cell r="C204" t="str">
            <v>UN</v>
          </cell>
          <cell r="D204">
            <v>1009.79</v>
          </cell>
        </row>
        <row r="205">
          <cell r="A205" t="str">
            <v>73939/009</v>
          </cell>
          <cell r="B205" t="str">
            <v>TESOURA COMPLETA EM MACARANDUBA SERRADA, PARA TELHADOS COM VAOS DE 8M</v>
          </cell>
          <cell r="C205" t="str">
            <v>UN</v>
          </cell>
          <cell r="D205">
            <v>1054.45</v>
          </cell>
        </row>
        <row r="206">
          <cell r="A206" t="str">
            <v>73939/010</v>
          </cell>
          <cell r="B206" t="str">
            <v>TESOURA COMPLETA EM MACARANDUBA APARELHADA, PARA TELHADOS COM VAOS DE8M</v>
          </cell>
          <cell r="C206" t="str">
            <v>UN</v>
          </cell>
          <cell r="D206">
            <v>1350.61</v>
          </cell>
        </row>
        <row r="207">
          <cell r="A207" t="str">
            <v>73939/011</v>
          </cell>
          <cell r="B207" t="str">
            <v>TESOURA COMPLETA EM MACARANDUBA SERRADA, PARA TELHADOS COM VAOS DE 9M</v>
          </cell>
          <cell r="C207" t="str">
            <v>UN</v>
          </cell>
          <cell r="D207">
            <v>1187.3</v>
          </cell>
        </row>
        <row r="208">
          <cell r="A208" t="str">
            <v>73939/012</v>
          </cell>
          <cell r="B208" t="str">
            <v>TESOURA COMPLETA EM MACARANDUBA APARELHADA, PARA TELHADOS COM VAOS DE9M</v>
          </cell>
          <cell r="C208" t="str">
            <v>UN</v>
          </cell>
          <cell r="D208">
            <v>1520.87</v>
          </cell>
        </row>
        <row r="209">
          <cell r="A209" t="str">
            <v>73939/013</v>
          </cell>
          <cell r="B209" t="str">
            <v>TESOURA COMPLETA EM MACARANDUBA SERRADA, PARA TELHADOS COM VAOS DE 10M</v>
          </cell>
          <cell r="C209" t="str">
            <v>UN</v>
          </cell>
          <cell r="D209">
            <v>1398.18</v>
          </cell>
        </row>
        <row r="210">
          <cell r="A210" t="str">
            <v>73939/014</v>
          </cell>
          <cell r="B210" t="str">
            <v>TESOURA COMPLETA EM MACARANDUBA APARELHADA, PARA TELHADOS COM VAOS DE10M</v>
          </cell>
          <cell r="C210" t="str">
            <v>UN</v>
          </cell>
          <cell r="D210">
            <v>1682.66</v>
          </cell>
        </row>
        <row r="211">
          <cell r="A211" t="str">
            <v>73939/015</v>
          </cell>
          <cell r="B211" t="str">
            <v>TESOURA COMPLETA EM MACARANDUBA SERRADA, PARA TELHADOS COM VAOS DE 11M</v>
          </cell>
          <cell r="C211" t="str">
            <v>UN</v>
          </cell>
          <cell r="D211">
            <v>1641.57</v>
          </cell>
        </row>
        <row r="212">
          <cell r="A212" t="str">
            <v>73939/016</v>
          </cell>
          <cell r="B212" t="str">
            <v>TESOURA COMPLETA EM MACARANDUBA APARELHADA, PARA TELHADOS COM VAOS DE11M</v>
          </cell>
          <cell r="C212" t="str">
            <v>UN</v>
          </cell>
          <cell r="D212">
            <v>1956.72</v>
          </cell>
        </row>
        <row r="213">
          <cell r="A213" t="str">
            <v>73939/017</v>
          </cell>
          <cell r="B213" t="str">
            <v>TESOURA COMPLETA EM MACARANDUBA SERRADA, PARA TELHADOS COM VAOS DE 12M</v>
          </cell>
          <cell r="C213" t="str">
            <v>UN</v>
          </cell>
          <cell r="D213">
            <v>1809.06</v>
          </cell>
        </row>
        <row r="214">
          <cell r="A214" t="str">
            <v>73939/018</v>
          </cell>
          <cell r="B214" t="str">
            <v>TESOURA COMPLETA EM MACARANDUBA APARELHADA, PARA TELHADOS COM VAOS DE12M</v>
          </cell>
          <cell r="C214" t="str">
            <v>UN</v>
          </cell>
          <cell r="D214">
            <v>2176.7199999999998</v>
          </cell>
        </row>
        <row r="215">
          <cell r="A215" t="str">
            <v>73939/019</v>
          </cell>
          <cell r="B215" t="str">
            <v>TESOURA COMPLETA EM MACARANDUBA SERRADA, PARA TELHADOS COM VAOS DE 14M</v>
          </cell>
          <cell r="C215" t="str">
            <v>UN</v>
          </cell>
          <cell r="D215">
            <v>2088.65</v>
          </cell>
        </row>
        <row r="216">
          <cell r="A216" t="str">
            <v>73939/020</v>
          </cell>
          <cell r="B216" t="str">
            <v>TESOURA COMPLETA EM MACARANDUBA APARELHADA, PARA TELHADOS COM VAOS DE14M</v>
          </cell>
          <cell r="C216" t="str">
            <v>UN</v>
          </cell>
          <cell r="D216">
            <v>2513.41</v>
          </cell>
        </row>
        <row r="217">
          <cell r="A217">
            <v>74</v>
          </cell>
          <cell r="B217" t="str">
            <v>TELHAMENTO COM TELHA CERAMICA</v>
          </cell>
          <cell r="C217">
            <v>0</v>
          </cell>
          <cell r="D217">
            <v>0</v>
          </cell>
        </row>
        <row r="218">
          <cell r="A218">
            <v>72089</v>
          </cell>
          <cell r="B218" t="str">
            <v>RECOLOCACAO DE TELHAS CERAMICAS TIPO FRANCESA, CONSIDERANDO REAPROVEITAMENTO DE MATERIAL</v>
          </cell>
          <cell r="C218" t="str">
            <v>M2</v>
          </cell>
          <cell r="D218">
            <v>5.19</v>
          </cell>
        </row>
        <row r="219">
          <cell r="A219">
            <v>72091</v>
          </cell>
          <cell r="B219" t="str">
            <v>RECOLOCACAO DE TELHAS CERAMICAS TIPO PLAN, CONSIDERANDO REAPROVEITAMENTO DE MATERIAL</v>
          </cell>
          <cell r="C219" t="str">
            <v>M2</v>
          </cell>
          <cell r="D219">
            <v>17.04</v>
          </cell>
        </row>
        <row r="220">
          <cell r="A220">
            <v>72101</v>
          </cell>
          <cell r="B220" t="str">
            <v>REVISAO GERAL DE TELHADOS DE TELHAS CERAMICAS</v>
          </cell>
          <cell r="C220" t="str">
            <v>M2</v>
          </cell>
          <cell r="D220">
            <v>2.96</v>
          </cell>
        </row>
        <row r="221">
          <cell r="A221">
            <v>72103</v>
          </cell>
          <cell r="B221" t="str">
            <v>RECOLOCACAO DE CUMEEIRAS CERAMICAS COM ARGAMASSA TRACO 1:2:11 (CIMENTO, CAL HIDRATADA E AREIA), CONSIDERANDO APROVEITAMENTO DO MATERIAL</v>
          </cell>
          <cell r="C221" t="str">
            <v>M</v>
          </cell>
          <cell r="D221">
            <v>8.48</v>
          </cell>
        </row>
        <row r="222">
          <cell r="A222">
            <v>73938</v>
          </cell>
          <cell r="B222" t="str">
            <v>COBERTURA TELHA CERAMICA</v>
          </cell>
          <cell r="C222">
            <v>0</v>
          </cell>
          <cell r="D222">
            <v>0</v>
          </cell>
        </row>
        <row r="223">
          <cell r="A223" t="str">
            <v>73938/001</v>
          </cell>
          <cell r="B223" t="str">
            <v>COBERTURA EM TELHA CERAMICA TIPO COLONIAL, COM ARGAMASSA TRACO 1:3 (CIMENTO E AREIA)</v>
          </cell>
          <cell r="C223" t="str">
            <v>M2</v>
          </cell>
          <cell r="D223">
            <v>49.5</v>
          </cell>
        </row>
        <row r="224">
          <cell r="A224" t="str">
            <v>73938/002</v>
          </cell>
          <cell r="B224" t="str">
            <v>COBERTURA EM TELHA CERAMICA TIPO PLAN</v>
          </cell>
          <cell r="C224" t="str">
            <v>M2</v>
          </cell>
          <cell r="D224">
            <v>36.020000000000003</v>
          </cell>
        </row>
        <row r="225">
          <cell r="A225" t="str">
            <v>73938/003</v>
          </cell>
          <cell r="B225" t="str">
            <v>COBERTURA EM TELHA CERAMICA TIPO FRANCESA OU MARSELHA</v>
          </cell>
          <cell r="C225" t="str">
            <v>M2</v>
          </cell>
          <cell r="D225">
            <v>24.64</v>
          </cell>
        </row>
        <row r="226">
          <cell r="A226" t="str">
            <v>73938/004</v>
          </cell>
          <cell r="B226" t="str">
            <v>COBERTURA EM TELHA CERAMICA TIPO CANAL, COM ARGAMASSA TRACO 1:3 (CIMENTO E AREIA) E ARAME RECOZIDO</v>
          </cell>
          <cell r="C226" t="str">
            <v>M2</v>
          </cell>
          <cell r="D226">
            <v>39.61</v>
          </cell>
        </row>
        <row r="227">
          <cell r="A227" t="str">
            <v>73938/005</v>
          </cell>
          <cell r="B227" t="str">
            <v>COBERTURA EM TELHA CERAMICA TIPO PAULISTA, COM ARGAMASSA TRACO 1:3 (CIMENTO E AREIA) E ARAME RECOZIDO</v>
          </cell>
          <cell r="C227" t="str">
            <v>M2</v>
          </cell>
          <cell r="D227">
            <v>58.61</v>
          </cell>
        </row>
        <row r="228">
          <cell r="A228" t="str">
            <v>73938/006</v>
          </cell>
          <cell r="B228" t="str">
            <v>CORDAO DE ARREMATE EM BEIRAIS COM TELHA CERAMICA EMBOCADA TRACO 1:2:8(CIMENTO, CAL E AREIA)</v>
          </cell>
          <cell r="C228" t="str">
            <v>M</v>
          </cell>
          <cell r="D228">
            <v>10.92</v>
          </cell>
        </row>
        <row r="229">
          <cell r="A229" t="str">
            <v>73938/007</v>
          </cell>
          <cell r="B229" t="str">
            <v>EMBOCAMENTO DE ULTIMA FIADA DE TELHA PLAN, COLONIAL OU PAULISTA, COM ARGAMASSA TRACO 1:2:8 (CIMENTO, CAL HIDRATADA E AREIA)</v>
          </cell>
          <cell r="C229" t="str">
            <v>M</v>
          </cell>
          <cell r="D229">
            <v>5.24</v>
          </cell>
        </row>
        <row r="230">
          <cell r="A230">
            <v>76450</v>
          </cell>
          <cell r="B230" t="str">
            <v>COBERTURA TELHA CERAMICA</v>
          </cell>
          <cell r="C230">
            <v>0</v>
          </cell>
          <cell r="D230">
            <v>0</v>
          </cell>
        </row>
        <row r="231">
          <cell r="A231" t="str">
            <v>76450/001</v>
          </cell>
          <cell r="B231" t="str">
            <v>COBERTURA EM TELHA CERAMICA TIPO PAULISTINHA (COLONIAL TRAPEZOIDAL), COM ARGAMASSA TRACO 1:3 (CIMENTO E AREIA) E ARAME RECOZIDO</v>
          </cell>
          <cell r="C231" t="str">
            <v>M2</v>
          </cell>
          <cell r="D231">
            <v>66.98</v>
          </cell>
        </row>
        <row r="232">
          <cell r="A232">
            <v>75</v>
          </cell>
          <cell r="B232" t="str">
            <v>TELHAMENTO COM TELHA DE FIBROCIMENTO</v>
          </cell>
          <cell r="C232">
            <v>0</v>
          </cell>
          <cell r="D232">
            <v>0</v>
          </cell>
        </row>
        <row r="233">
          <cell r="A233">
            <v>72092</v>
          </cell>
          <cell r="B233" t="str">
            <v>RECOLOCACAO DE TELHAS ONDULADAS COM MASSA PARA VEDACAO, CONSIDERANDO REAPROVEITAMENTO DE MATERIAL</v>
          </cell>
          <cell r="C233" t="str">
            <v>M2</v>
          </cell>
          <cell r="D233">
            <v>4.92</v>
          </cell>
        </row>
        <row r="234">
          <cell r="A234">
            <v>72093</v>
          </cell>
          <cell r="B234" t="str">
            <v>RECOLOCACAO DE TELHA DE FIBROCIMENTO ESTRUTURAL LARGURA UTIL 44 CM, INCLUSO ACESSORIOS DE FIXACAO E VEDACAO, CONSIDERANDO APROVEITAMENTO DOMATERIAL</v>
          </cell>
          <cell r="C234" t="str">
            <v>M2</v>
          </cell>
          <cell r="D234">
            <v>4.88</v>
          </cell>
        </row>
        <row r="235">
          <cell r="A235">
            <v>72094</v>
          </cell>
          <cell r="B235" t="str">
            <v>RECOLOCACAO DE TELHA DE FIBROCIMENTO ESTRUTURAL LARGURA UTIL 90 CM, INCLUSO ACESSORIOS DE FIXACAO E VEDACAO, CONSIDERANDO APROVEITAMENTO DOMATERIAL</v>
          </cell>
          <cell r="C235" t="str">
            <v>M2</v>
          </cell>
          <cell r="D235">
            <v>19.68</v>
          </cell>
        </row>
        <row r="236">
          <cell r="A236">
            <v>73633</v>
          </cell>
          <cell r="B236" t="str">
            <v>COBERTURA COM TELHA DE FIBROCIMENTO ESTRUTURAL LARGURA UTIL 90CM, INCLUSO ACESSORIOS DE FIXACAO E VEDACAO</v>
          </cell>
          <cell r="C236" t="str">
            <v>M2</v>
          </cell>
          <cell r="D236">
            <v>43.28</v>
          </cell>
        </row>
        <row r="237">
          <cell r="A237">
            <v>73634</v>
          </cell>
          <cell r="B237" t="str">
            <v>COBERTURA COM TELHA DE FIBROCIMENTO ESTRUTURAL LARGURA UTIL 49CM, INCLUSO ACESSORIOS DE FIXACAO E VEDACAO</v>
          </cell>
          <cell r="C237" t="str">
            <v>M2</v>
          </cell>
          <cell r="D237">
            <v>58.52</v>
          </cell>
        </row>
        <row r="238">
          <cell r="A238">
            <v>74088</v>
          </cell>
          <cell r="B238" t="str">
            <v>TELHAMENTO C/ TELHA DE FIBROCIMENTO</v>
          </cell>
          <cell r="C238">
            <v>0</v>
          </cell>
          <cell r="D238">
            <v>0</v>
          </cell>
        </row>
        <row r="239">
          <cell r="A239" t="str">
            <v>74088/001</v>
          </cell>
          <cell r="B239" t="str">
            <v>TELHAMENTO COM TELHA DE FIBROCIMENTO ONDULADA, ESPESSURA 6MM, INCLUSOJUNTAS DE VEDACAO E ACESSORIOS DE FIXACAO</v>
          </cell>
          <cell r="C239" t="str">
            <v>M2</v>
          </cell>
          <cell r="D239">
            <v>19.88</v>
          </cell>
        </row>
        <row r="240">
          <cell r="A240">
            <v>76</v>
          </cell>
          <cell r="B240" t="str">
            <v>TELHAMENTO COM TELHA METALICA</v>
          </cell>
          <cell r="C240">
            <v>0</v>
          </cell>
          <cell r="D240">
            <v>0</v>
          </cell>
        </row>
        <row r="241">
          <cell r="A241">
            <v>73866</v>
          </cell>
          <cell r="B241" t="str">
            <v>ESTRUTURA DE ACO</v>
          </cell>
          <cell r="C241">
            <v>0</v>
          </cell>
          <cell r="D241">
            <v>0</v>
          </cell>
        </row>
        <row r="242">
          <cell r="A242" t="str">
            <v>73866/001</v>
          </cell>
          <cell r="B242" t="str">
            <v>ESTRUTURA PARA COBERTURA TIPO FINK, EM ALUMINIO ANODIZADO, VAO DE 20M,ESPACAMENTO DAS TESOURAS DE 5M ATE 6,5M</v>
          </cell>
          <cell r="C242" t="str">
            <v>M2</v>
          </cell>
          <cell r="D242">
            <v>458.2</v>
          </cell>
        </row>
        <row r="243">
          <cell r="A243" t="str">
            <v>73866/002</v>
          </cell>
          <cell r="B243" t="str">
            <v>ESTRUTURA PARA COBERTURA TIPO FINK, EM ALUMINIO ANODIZADO, VAO DE 30M,ESPACAMENTO DAS TESOURAS DE 5M ATE 6,5M</v>
          </cell>
          <cell r="C243" t="str">
            <v>M2</v>
          </cell>
          <cell r="D243">
            <v>480.99</v>
          </cell>
        </row>
        <row r="244">
          <cell r="A244" t="str">
            <v>73866/003</v>
          </cell>
          <cell r="B244" t="str">
            <v>ESTRUTURA PARA COBERTURA TIPO FINK, EM ALUMINIO ANODIZADO, VAO DE 40M,ESPACAMENTO DAS TESOURAS DE 5M ATE 6,5M</v>
          </cell>
          <cell r="C244" t="str">
            <v>M2</v>
          </cell>
          <cell r="D244">
            <v>503.08</v>
          </cell>
        </row>
        <row r="245">
          <cell r="A245" t="str">
            <v>73866/004</v>
          </cell>
          <cell r="B245" t="str">
            <v>ESTRUTURA PARA COBERTURA EM ARCO, EM ALUMINIO ANODIZADO, VAO DE 20M, ESPACAMENTO DE 5M ATE 6,5M</v>
          </cell>
          <cell r="C245" t="str">
            <v>M2</v>
          </cell>
          <cell r="D245">
            <v>419.52</v>
          </cell>
        </row>
        <row r="246">
          <cell r="A246" t="str">
            <v>73866/005</v>
          </cell>
          <cell r="B246" t="str">
            <v>ESTRUTURA PARA COBERTURA EM ARCO, EM ALUMINIO ANODIZADO, VAO DE 30M, ESPACAMENTO DE 5M ATE 6,5M</v>
          </cell>
          <cell r="C246" t="str">
            <v>M2</v>
          </cell>
          <cell r="D246">
            <v>446.16</v>
          </cell>
        </row>
        <row r="247">
          <cell r="A247" t="str">
            <v>73866/006</v>
          </cell>
          <cell r="B247" t="str">
            <v>ESTRUTURA PARA COBERTURA EM ARCO, EM ALUMINIO ANODIZADO, VAO DE 40M, ESPACAMENTO DE 5M ATE 6,5M</v>
          </cell>
          <cell r="C247" t="str">
            <v>M2</v>
          </cell>
          <cell r="D247">
            <v>468.05</v>
          </cell>
        </row>
        <row r="248">
          <cell r="A248" t="str">
            <v>73866/007</v>
          </cell>
          <cell r="B248" t="str">
            <v>ESTRUTURA PARA COBERTURA TIPO SHED, EM ALUMINIO ANODIZADO, VAO DE 20M,ESPACAMENTO DAS TESOURAS DE 5M ATE 6,5M</v>
          </cell>
          <cell r="C248" t="str">
            <v>M2</v>
          </cell>
          <cell r="D248">
            <v>499.81</v>
          </cell>
        </row>
        <row r="249">
          <cell r="A249" t="str">
            <v>73866/008</v>
          </cell>
          <cell r="B249" t="str">
            <v>ESTRUTURA PARA COBERTURA TIPO SHED, EM ALUMINIO ANODIZADO, VAO DE 30M,ESPACAMENTO DAS TESOURAS DE 5M ATE 6,5M</v>
          </cell>
          <cell r="C249" t="str">
            <v>M2</v>
          </cell>
          <cell r="D249">
            <v>605.27</v>
          </cell>
        </row>
        <row r="250">
          <cell r="A250" t="str">
            <v>73866/009</v>
          </cell>
          <cell r="B250" t="str">
            <v>ESTRUTURA PARA COBERTURA TIPO SHED, EM ALUMINIO ANODIZADO, VAO DE 40M,ESPACAMENTO DAS TESOURAS DE 5M ATE 6,5M</v>
          </cell>
          <cell r="C250" t="str">
            <v>M2</v>
          </cell>
          <cell r="D250">
            <v>627.82000000000005</v>
          </cell>
        </row>
        <row r="251">
          <cell r="A251">
            <v>73867</v>
          </cell>
          <cell r="B251" t="str">
            <v>ESTRUTURA ESPACIAL</v>
          </cell>
          <cell r="C251">
            <v>0</v>
          </cell>
          <cell r="D251">
            <v>0</v>
          </cell>
        </row>
        <row r="252">
          <cell r="A252" t="str">
            <v>73867/001</v>
          </cell>
          <cell r="B252" t="str">
            <v>ESTRUTURA TIPO ESPACIAL EM ALUMINIO ANODIZADO, VAO DE 20M</v>
          </cell>
          <cell r="C252" t="str">
            <v>M2</v>
          </cell>
          <cell r="D252">
            <v>193.2</v>
          </cell>
        </row>
        <row r="253">
          <cell r="A253" t="str">
            <v>73867/002</v>
          </cell>
          <cell r="B253" t="str">
            <v>ESTRUTURA TIPO ESPACIAL EM ALUMINIO ANODIZADO, VAO DE 30M</v>
          </cell>
          <cell r="C253" t="str">
            <v>M2</v>
          </cell>
          <cell r="D253">
            <v>218.03</v>
          </cell>
        </row>
        <row r="254">
          <cell r="A254" t="str">
            <v>73867/003</v>
          </cell>
          <cell r="B254" t="str">
            <v>ESTRUTURA TIPO ESPACIAL EM ALUMINIO ANODIZADO, VAO DE 40M</v>
          </cell>
          <cell r="C254" t="str">
            <v>M2</v>
          </cell>
          <cell r="D254">
            <v>273.20999999999998</v>
          </cell>
        </row>
        <row r="255">
          <cell r="A255" t="str">
            <v>73867/004</v>
          </cell>
          <cell r="B255" t="str">
            <v>ESTRUTURA TIPO ESPACIAL EM ALUMINIO ANODIZADO, VAO DE 50M</v>
          </cell>
          <cell r="C255" t="str">
            <v>M2</v>
          </cell>
          <cell r="D255">
            <v>284.25</v>
          </cell>
        </row>
        <row r="256">
          <cell r="A256">
            <v>75220</v>
          </cell>
          <cell r="B256" t="str">
            <v>CUMEEIRA DE ALUMÍNIO, PERFIL ONDULADO</v>
          </cell>
          <cell r="C256" t="str">
            <v>M</v>
          </cell>
          <cell r="D256">
            <v>38.729999999999997</v>
          </cell>
        </row>
        <row r="257">
          <cell r="A257">
            <v>75381</v>
          </cell>
          <cell r="B257" t="str">
            <v>TELHA METÁLICA</v>
          </cell>
          <cell r="C257">
            <v>0</v>
          </cell>
          <cell r="D257">
            <v>0</v>
          </cell>
        </row>
        <row r="258">
          <cell r="A258" t="str">
            <v>75381/001</v>
          </cell>
          <cell r="B258" t="str">
            <v>COBERTURA COM TELHA CHAPA AÇO ZINCADO, ONDULADA, ESP=0,5MM</v>
          </cell>
          <cell r="C258" t="str">
            <v>M2</v>
          </cell>
          <cell r="D258">
            <v>29.57</v>
          </cell>
        </row>
        <row r="259">
          <cell r="A259">
            <v>77</v>
          </cell>
          <cell r="B259" t="str">
            <v>MADEIRAMENTO/TELHAMENTO C/ TELHAS CERAMICAS</v>
          </cell>
          <cell r="C259">
            <v>0</v>
          </cell>
          <cell r="D259">
            <v>0</v>
          </cell>
        </row>
        <row r="260">
          <cell r="A260">
            <v>72076</v>
          </cell>
          <cell r="B260" t="str">
            <v>ESTRUTURA DE MADEIRA 2A SERRADA NAO APARELHADA, PARA TELHAS CERAMICAS</v>
          </cell>
          <cell r="C260" t="str">
            <v>M2</v>
          </cell>
          <cell r="D260">
            <v>40.33</v>
          </cell>
        </row>
        <row r="261">
          <cell r="A261">
            <v>72077</v>
          </cell>
          <cell r="B261" t="str">
            <v>ESTRUTURA DE MADEIRA DE LEI 1A SERRADA NAO APARELHADA, PARA TELHAS CERAMICAS, VAOS ATE 7M</v>
          </cell>
          <cell r="C261" t="str">
            <v>M2</v>
          </cell>
          <cell r="D261">
            <v>57.57</v>
          </cell>
        </row>
        <row r="262">
          <cell r="A262">
            <v>72078</v>
          </cell>
          <cell r="B262" t="str">
            <v>ESTRUTURA DE MADEIRA DE LEI 1A SERRADA NAO APARELHADA, PARA TELHAS CERAMICAS, VAOS 7M ATE 10 M</v>
          </cell>
          <cell r="C262" t="str">
            <v>M2</v>
          </cell>
          <cell r="D262">
            <v>67.040000000000006</v>
          </cell>
        </row>
        <row r="263">
          <cell r="A263">
            <v>72079</v>
          </cell>
          <cell r="B263" t="str">
            <v>ESTRUTURA DE MADEIRA DE LEI 1A SERRADA NAO APARELHADA, PARA TELHAS CERAMICAS, VAOS 10M ATE 13M</v>
          </cell>
          <cell r="C263" t="str">
            <v>M2</v>
          </cell>
          <cell r="D263">
            <v>71.98</v>
          </cell>
        </row>
        <row r="264">
          <cell r="A264">
            <v>72080</v>
          </cell>
          <cell r="B264" t="str">
            <v>ESTRUTURA DE MADEIRA DE LEI 1A SERRADA NAO APARELHADA, PARA TELHAS CERAMICAS, VAOS 13M ATE 18M</v>
          </cell>
          <cell r="C264" t="str">
            <v>M2</v>
          </cell>
          <cell r="D264">
            <v>82.98</v>
          </cell>
        </row>
        <row r="265">
          <cell r="A265">
            <v>76455</v>
          </cell>
          <cell r="B265" t="str">
            <v>CONSERVACAO COBERTURAS PREDIAIS - PAR</v>
          </cell>
          <cell r="C265">
            <v>0</v>
          </cell>
          <cell r="D265">
            <v>0</v>
          </cell>
        </row>
        <row r="266">
          <cell r="A266" t="str">
            <v>76455/001</v>
          </cell>
          <cell r="B266" t="str">
            <v>CONSERVACAO COBERTURA PREDIAL/PAR, DE TELHAS FRANCESAS</v>
          </cell>
          <cell r="C266" t="str">
            <v>M2</v>
          </cell>
          <cell r="D266">
            <v>20.96</v>
          </cell>
        </row>
        <row r="267">
          <cell r="A267" t="str">
            <v>76455/002</v>
          </cell>
          <cell r="B267" t="str">
            <v>CONSERVACAO COBERTURA PREDIAL/PAR, DE TELHAS COLONIAIS</v>
          </cell>
          <cell r="C267" t="str">
            <v>M2</v>
          </cell>
          <cell r="D267">
            <v>23.97</v>
          </cell>
        </row>
        <row r="268">
          <cell r="A268" t="str">
            <v>76455/003</v>
          </cell>
          <cell r="B268" t="str">
            <v>CONSERVACAO COBERTURA PREDIAL/PAR, DE TELHAS ROMANAS</v>
          </cell>
          <cell r="C268" t="str">
            <v>M2</v>
          </cell>
          <cell r="D268">
            <v>22.73</v>
          </cell>
        </row>
        <row r="269">
          <cell r="A269">
            <v>78</v>
          </cell>
          <cell r="B269" t="str">
            <v>MADEIRAMENTO/TELHAMENTO C/ TELHAS FIBROCIMENTO</v>
          </cell>
          <cell r="C269">
            <v>0</v>
          </cell>
          <cell r="D269">
            <v>0</v>
          </cell>
        </row>
        <row r="270">
          <cell r="A270">
            <v>72081</v>
          </cell>
          <cell r="B270" t="str">
            <v>ESTRUTURA DE MADEIRA DE LEI 1A SERRADA NAO APARELHADA, PARA TELHAS ONDULADAS, VAOS ATE 7M</v>
          </cell>
          <cell r="C270" t="str">
            <v>M2</v>
          </cell>
          <cell r="D270">
            <v>39.020000000000003</v>
          </cell>
        </row>
        <row r="271">
          <cell r="A271">
            <v>72082</v>
          </cell>
          <cell r="B271" t="str">
            <v>ESTRUTURA DE MADEIRA DE LEI 1A SERRADA NAO APARELHADA, PARA TELHAS ONDULADAS, VAOS DE 7M ATE 10M</v>
          </cell>
          <cell r="C271" t="str">
            <v>M2</v>
          </cell>
          <cell r="D271">
            <v>42.81</v>
          </cell>
        </row>
        <row r="272">
          <cell r="A272">
            <v>72083</v>
          </cell>
          <cell r="B272" t="str">
            <v>ESTRUTURA DE MADEIRA DE LEI 1A SERRADA NAO APARELHADA, PARA TELHAS ONDULADAS, VAOS DE 10M ATE 13M</v>
          </cell>
          <cell r="C272" t="str">
            <v>M2</v>
          </cell>
          <cell r="D272">
            <v>50.61</v>
          </cell>
        </row>
        <row r="273">
          <cell r="A273">
            <v>72084</v>
          </cell>
          <cell r="B273" t="str">
            <v>ESTRUTURA DE MADEIRA DE LEI 1A SERRADA NAO APARELHADA, PARA TELHAS ONDULADAS, VAOS DE 13M ATE 18M</v>
          </cell>
          <cell r="C273" t="str">
            <v>M2</v>
          </cell>
          <cell r="D273">
            <v>60.25</v>
          </cell>
        </row>
        <row r="274">
          <cell r="A274">
            <v>79</v>
          </cell>
          <cell r="B274" t="str">
            <v>CUMEEIRA CERAMICA</v>
          </cell>
          <cell r="C274">
            <v>0</v>
          </cell>
          <cell r="D274">
            <v>0</v>
          </cell>
        </row>
        <row r="275">
          <cell r="A275">
            <v>6058</v>
          </cell>
          <cell r="B275" t="str">
            <v>CUMEEIRA COM TELHA CERAMICA EMBOCADA COM ARGAMASSA TRACO 1:2:8 (CIMENTO, CAL HIDRATADA E AREIA)</v>
          </cell>
          <cell r="C275" t="str">
            <v>M</v>
          </cell>
          <cell r="D275">
            <v>12.73</v>
          </cell>
        </row>
        <row r="276">
          <cell r="A276">
            <v>73930</v>
          </cell>
          <cell r="B276" t="str">
            <v>ARREMATE TELHA CERAMICA EMBOCADA C/ARGAMASSA CIMENTO/AREIA/SAIBRO 1:2:3</v>
          </cell>
          <cell r="C276">
            <v>0</v>
          </cell>
          <cell r="D276">
            <v>0</v>
          </cell>
        </row>
        <row r="277">
          <cell r="A277" t="str">
            <v>73930/001</v>
          </cell>
          <cell r="B277" t="str">
            <v>CORDAO DE ARREMATE COM TELHA CERAMICA TIPO CANAL EMBOCADA COM ARGAMASSA TRACO 1:3 (CIMENTO E AREIA)</v>
          </cell>
          <cell r="C277" t="str">
            <v>M</v>
          </cell>
          <cell r="D277">
            <v>10.029999999999999</v>
          </cell>
        </row>
        <row r="278">
          <cell r="A278">
            <v>80</v>
          </cell>
          <cell r="B278" t="str">
            <v>CUMEEIRA DE FIBROCIMENTO</v>
          </cell>
          <cell r="C278">
            <v>0</v>
          </cell>
          <cell r="D278">
            <v>0</v>
          </cell>
        </row>
        <row r="279">
          <cell r="A279">
            <v>73744</v>
          </cell>
          <cell r="B279" t="str">
            <v>CUMIEIRA DE FIBROCIMENTO</v>
          </cell>
          <cell r="C279">
            <v>0</v>
          </cell>
          <cell r="D279">
            <v>0</v>
          </cell>
        </row>
        <row r="280">
          <cell r="A280" t="str">
            <v>73744/001</v>
          </cell>
          <cell r="B280" t="str">
            <v>CUMEEIRA PARA TELHA DE FIBROCIMENTO ESTRUTURAL, INCLUSO ACESSORIOS PARA FIXACAO E VEDACAO</v>
          </cell>
          <cell r="C280" t="str">
            <v>M</v>
          </cell>
          <cell r="D280">
            <v>79</v>
          </cell>
        </row>
        <row r="281">
          <cell r="A281">
            <v>74045</v>
          </cell>
          <cell r="B281" t="str">
            <v>CUMEEIRA FIBROCIMENTO</v>
          </cell>
          <cell r="C281">
            <v>0</v>
          </cell>
          <cell r="D281">
            <v>0</v>
          </cell>
        </row>
        <row r="282">
          <cell r="A282" t="str">
            <v>74045/001</v>
          </cell>
          <cell r="B282" t="str">
            <v>CUMEEIRA UNIVERSAL PARA TELHA DE FIBROCIMENTO ONDULADA ESPESSURA 6 MM,INCLUSO JUNTAS DE VEDACAO E ACESSORIOS DE FIXACAO</v>
          </cell>
          <cell r="C282" t="str">
            <v>M</v>
          </cell>
          <cell r="D282">
            <v>47.16</v>
          </cell>
        </row>
        <row r="283">
          <cell r="A283" t="str">
            <v>74045/002</v>
          </cell>
          <cell r="B283" t="str">
            <v>CUMEEIRA TIPO SHED PARA TELHA DE FIBROCIMENTO ONDULADA, INCLUSO JUNTASDE VEDACAO E ACESSORIOS DE FIXACAO</v>
          </cell>
          <cell r="C283" t="str">
            <v>M</v>
          </cell>
          <cell r="D283">
            <v>39.07</v>
          </cell>
        </row>
        <row r="284">
          <cell r="A284">
            <v>84</v>
          </cell>
          <cell r="B284" t="str">
            <v>CALHA METALICA</v>
          </cell>
          <cell r="C284">
            <v>0</v>
          </cell>
          <cell r="D284">
            <v>0</v>
          </cell>
        </row>
        <row r="285">
          <cell r="A285">
            <v>72104</v>
          </cell>
          <cell r="B285" t="str">
            <v>CALHA EM CHAPA DE ACO GALVANIZADO N.24, DESENVOLVIMENTO 33CM</v>
          </cell>
          <cell r="C285" t="str">
            <v>M</v>
          </cell>
          <cell r="D285">
            <v>23.37</v>
          </cell>
        </row>
        <row r="286">
          <cell r="A286">
            <v>72105</v>
          </cell>
          <cell r="B286" t="str">
            <v>CALHA EM CHAPA DE ACO GALVANIZADO N.24, DESENVOLVIMENTO 50CM</v>
          </cell>
          <cell r="C286" t="str">
            <v>M</v>
          </cell>
          <cell r="D286">
            <v>34.96</v>
          </cell>
        </row>
        <row r="287">
          <cell r="A287">
            <v>74158</v>
          </cell>
          <cell r="B287" t="str">
            <v>CONSERVACAO DE CALHAS - PAR</v>
          </cell>
          <cell r="C287">
            <v>0</v>
          </cell>
          <cell r="D287">
            <v>0</v>
          </cell>
        </row>
        <row r="288">
          <cell r="A288" t="str">
            <v>74158/001</v>
          </cell>
          <cell r="B288" t="str">
            <v>CONSERVACAO DE CALHAS METALICAS</v>
          </cell>
          <cell r="C288" t="str">
            <v>M</v>
          </cell>
          <cell r="D288">
            <v>7.41</v>
          </cell>
        </row>
        <row r="289">
          <cell r="A289">
            <v>86</v>
          </cell>
          <cell r="B289" t="str">
            <v>RUFO METALICO</v>
          </cell>
          <cell r="C289">
            <v>0</v>
          </cell>
          <cell r="D289">
            <v>0</v>
          </cell>
        </row>
        <row r="290">
          <cell r="A290">
            <v>72106</v>
          </cell>
          <cell r="B290" t="str">
            <v>RUFO EM CHAPA DE ACO GALVANIZADO N.24, DESENVOLVIMENTO 16CM</v>
          </cell>
          <cell r="C290" t="str">
            <v>M</v>
          </cell>
          <cell r="D290">
            <v>14.6</v>
          </cell>
        </row>
        <row r="291">
          <cell r="A291">
            <v>72107</v>
          </cell>
          <cell r="B291" t="str">
            <v>RUFO EM CHAPA DE ACO GALVANIZADO N.24, DESENVOLVIMENTO 25CM</v>
          </cell>
          <cell r="C291" t="str">
            <v>M</v>
          </cell>
          <cell r="D291">
            <v>17.75</v>
          </cell>
        </row>
        <row r="292">
          <cell r="A292">
            <v>72108</v>
          </cell>
          <cell r="B292" t="str">
            <v>RUFO EM CHAPA DE ACO GALVANIZADO N.24, DESENVOLVIMENTO 33CM</v>
          </cell>
          <cell r="C292" t="str">
            <v>M</v>
          </cell>
          <cell r="D292">
            <v>28.43</v>
          </cell>
        </row>
        <row r="293">
          <cell r="A293">
            <v>72109</v>
          </cell>
          <cell r="B293" t="str">
            <v>RUFO EM CHAPA DE ACO GALVANIZADO N.24, DESENVOLVIMENTO 50CM</v>
          </cell>
          <cell r="C293" t="str">
            <v>M</v>
          </cell>
          <cell r="D293">
            <v>28.91</v>
          </cell>
        </row>
        <row r="294">
          <cell r="A294">
            <v>87</v>
          </cell>
          <cell r="B294" t="str">
            <v>RUFO/ESPIGAO/RINCAO DIVERSOS</v>
          </cell>
          <cell r="C294">
            <v>0</v>
          </cell>
          <cell r="D294">
            <v>0</v>
          </cell>
        </row>
        <row r="295">
          <cell r="A295">
            <v>73868</v>
          </cell>
          <cell r="B295" t="str">
            <v>RUFOS PARA COBERTURAS EM TELHAS FIBROCIMENTO</v>
          </cell>
          <cell r="C295">
            <v>0</v>
          </cell>
          <cell r="D295">
            <v>0</v>
          </cell>
        </row>
        <row r="296">
          <cell r="A296" t="str">
            <v>73868/001</v>
          </cell>
          <cell r="B296" t="str">
            <v>RUFO EM FIBROCIMENTO, INCLUSO ACESSORIOS DE FIXACAO E VEDACAO</v>
          </cell>
          <cell r="C296" t="str">
            <v>M</v>
          </cell>
          <cell r="D296">
            <v>28.32</v>
          </cell>
        </row>
        <row r="297">
          <cell r="A297">
            <v>88</v>
          </cell>
          <cell r="B297" t="str">
            <v>RUFO EM CONCRETO</v>
          </cell>
          <cell r="C297">
            <v>0</v>
          </cell>
          <cell r="D297">
            <v>0</v>
          </cell>
        </row>
        <row r="298">
          <cell r="A298">
            <v>68058</v>
          </cell>
          <cell r="B298" t="str">
            <v>RUFO EM CONCRETO ARMADO, LARGURA 40CM E ESPESSURA 7CM</v>
          </cell>
          <cell r="C298" t="str">
            <v>M</v>
          </cell>
          <cell r="D298">
            <v>41.47</v>
          </cell>
        </row>
        <row r="299">
          <cell r="A299">
            <v>74098</v>
          </cell>
          <cell r="B299" t="str">
            <v>ALGEROZ EM CONCRETO ARMADO (RUFO DE CONCRETO)</v>
          </cell>
          <cell r="C299">
            <v>0</v>
          </cell>
          <cell r="D299">
            <v>0</v>
          </cell>
        </row>
        <row r="300">
          <cell r="A300" t="str">
            <v>74098/001</v>
          </cell>
          <cell r="B300" t="str">
            <v>RUFO EM CONCRETO ARMADO, LARGURA 40CM, ESPESSURA 3CM</v>
          </cell>
          <cell r="C300" t="str">
            <v>M</v>
          </cell>
          <cell r="D300">
            <v>18.72</v>
          </cell>
        </row>
        <row r="301">
          <cell r="A301">
            <v>252</v>
          </cell>
          <cell r="B301" t="str">
            <v>TELHAMENTO COM TELHA DE FIBRA DE VIDRO</v>
          </cell>
          <cell r="C301">
            <v>0</v>
          </cell>
          <cell r="D301">
            <v>0</v>
          </cell>
        </row>
        <row r="302">
          <cell r="A302">
            <v>41619</v>
          </cell>
          <cell r="B302" t="str">
            <v>COBERTURA COM TELHA DE FIBRA DE VIDRO ONDULADA COLORIDA, ESPESSURA 6MM, INCLUSO ACESSORIOS DE FIXACAO</v>
          </cell>
          <cell r="C302" t="str">
            <v>M2</v>
          </cell>
          <cell r="D302">
            <v>29.22</v>
          </cell>
        </row>
        <row r="303">
          <cell r="A303">
            <v>291</v>
          </cell>
          <cell r="B303" t="str">
            <v>ESTRUTURA METALICA</v>
          </cell>
          <cell r="C303">
            <v>0</v>
          </cell>
          <cell r="D303">
            <v>0</v>
          </cell>
        </row>
        <row r="304">
          <cell r="A304">
            <v>72110</v>
          </cell>
          <cell r="B304" t="str">
            <v>ESTRUTURA METALICA EM TESOURAS, VAO 12M</v>
          </cell>
          <cell r="C304" t="str">
            <v>M2</v>
          </cell>
          <cell r="D304">
            <v>50.42</v>
          </cell>
        </row>
        <row r="305">
          <cell r="A305">
            <v>72111</v>
          </cell>
          <cell r="B305" t="str">
            <v>ESTRUTURA METALICA EM TESOURAS, VAO 15M</v>
          </cell>
          <cell r="C305" t="str">
            <v>M2</v>
          </cell>
          <cell r="D305">
            <v>55.09</v>
          </cell>
        </row>
        <row r="306">
          <cell r="A306">
            <v>72112</v>
          </cell>
          <cell r="B306" t="str">
            <v>ESTRUTURA METALICA EM TESOURAS, VAO 20M</v>
          </cell>
          <cell r="C306" t="str">
            <v>M2</v>
          </cell>
          <cell r="D306">
            <v>59.75</v>
          </cell>
        </row>
        <row r="307">
          <cell r="A307">
            <v>72113</v>
          </cell>
          <cell r="B307" t="str">
            <v>ESTRUTURA METALICA EM TESOURAS, VAO 25M</v>
          </cell>
          <cell r="C307" t="str">
            <v>M2</v>
          </cell>
          <cell r="D307">
            <v>67.22</v>
          </cell>
        </row>
        <row r="308">
          <cell r="A308">
            <v>72114</v>
          </cell>
          <cell r="B308" t="str">
            <v>ESTRUTURA METALICA EM TESOURAS, VAO 30M</v>
          </cell>
          <cell r="C308" t="str">
            <v>M2</v>
          </cell>
          <cell r="D308">
            <v>74.69</v>
          </cell>
        </row>
        <row r="309">
          <cell r="A309">
            <v>73970</v>
          </cell>
          <cell r="B309" t="str">
            <v>ESTRUTURAS METALICAS DIVERSAS</v>
          </cell>
          <cell r="C309">
            <v>0</v>
          </cell>
          <cell r="D309">
            <v>0</v>
          </cell>
        </row>
        <row r="310">
          <cell r="A310" t="str">
            <v>73970/001</v>
          </cell>
          <cell r="B310" t="str">
            <v>ESTRUTURA METALICA EM ACO ESTRUTURAL PERFIL ”I” 12’’ X 5 1/4’’</v>
          </cell>
          <cell r="C310" t="str">
            <v>KG</v>
          </cell>
          <cell r="D310">
            <v>7.03</v>
          </cell>
        </row>
        <row r="311">
          <cell r="A311" t="str">
            <v>73970/002</v>
          </cell>
          <cell r="B311" t="str">
            <v>ESTRUTURA METALICA EM ACO ESTRUTURAL PERFIL ”I” 6’’ X 3 3/8’’</v>
          </cell>
          <cell r="C311" t="str">
            <v>KG</v>
          </cell>
          <cell r="D311">
            <v>4.8099999999999996</v>
          </cell>
        </row>
        <row r="312">
          <cell r="A312" t="str">
            <v>DROP</v>
          </cell>
          <cell r="B312" t="str">
            <v>DRENAGEM/OBRAS DE CONTENCAO/POCOS DE VISITA E CAIXAS</v>
          </cell>
          <cell r="C312">
            <v>0</v>
          </cell>
          <cell r="D312">
            <v>0</v>
          </cell>
        </row>
        <row r="313">
          <cell r="A313">
            <v>26</v>
          </cell>
          <cell r="B313" t="str">
            <v>ESGOTAMENTO COM BOMBA</v>
          </cell>
          <cell r="C313">
            <v>0</v>
          </cell>
          <cell r="D313">
            <v>0</v>
          </cell>
        </row>
        <row r="314">
          <cell r="A314">
            <v>73891</v>
          </cell>
          <cell r="B314" t="str">
            <v>ESGOTAMENTO COM BOMBAS</v>
          </cell>
          <cell r="C314">
            <v>0</v>
          </cell>
          <cell r="D314">
            <v>0</v>
          </cell>
        </row>
        <row r="315">
          <cell r="A315" t="str">
            <v>73891/001</v>
          </cell>
          <cell r="B315" t="str">
            <v>ESGOTAMENTO COM MOTO-BOMBA AUTOESCOVANTE</v>
          </cell>
          <cell r="C315" t="str">
            <v>H</v>
          </cell>
          <cell r="D315">
            <v>4.53</v>
          </cell>
        </row>
        <row r="316">
          <cell r="A316">
            <v>27</v>
          </cell>
          <cell r="B316" t="str">
            <v>REBAIXAMENTO DO LENCOL FREATICO</v>
          </cell>
          <cell r="C316">
            <v>0</v>
          </cell>
          <cell r="D316">
            <v>0</v>
          </cell>
        </row>
        <row r="317">
          <cell r="A317">
            <v>73882</v>
          </cell>
          <cell r="B317" t="str">
            <v>MEIA CANA DE CONCRETO</v>
          </cell>
          <cell r="C317">
            <v>0</v>
          </cell>
          <cell r="D317">
            <v>0</v>
          </cell>
        </row>
        <row r="318">
          <cell r="A318" t="str">
            <v>73882/001</v>
          </cell>
          <cell r="B318" t="str">
            <v>CALHA EM CONCRETO SIMPLES, EM MEIA CANA, DIAMETRO 200 MM</v>
          </cell>
          <cell r="C318" t="str">
            <v>M</v>
          </cell>
          <cell r="D318">
            <v>14.3</v>
          </cell>
        </row>
        <row r="319">
          <cell r="A319" t="str">
            <v>73882/002</v>
          </cell>
          <cell r="B319" t="str">
            <v>MEIA CANA DE CONCRETO, DIAMETRO 300 MM</v>
          </cell>
          <cell r="C319" t="str">
            <v>M</v>
          </cell>
          <cell r="D319">
            <v>17.84</v>
          </cell>
        </row>
        <row r="320">
          <cell r="A320" t="str">
            <v>73882/003</v>
          </cell>
          <cell r="B320" t="str">
            <v>MEIA CANA DE CONCRETO, DIAMETRO 400 MM</v>
          </cell>
          <cell r="C320" t="str">
            <v>M</v>
          </cell>
          <cell r="D320">
            <v>22.98</v>
          </cell>
        </row>
        <row r="321">
          <cell r="A321" t="str">
            <v>73882/004</v>
          </cell>
          <cell r="B321" t="str">
            <v>MEIA CANA DE CONCRETO, DIAMETRO 500 MM</v>
          </cell>
          <cell r="C321" t="str">
            <v>M</v>
          </cell>
          <cell r="D321">
            <v>35.57</v>
          </cell>
        </row>
        <row r="322">
          <cell r="A322" t="str">
            <v>73882/005</v>
          </cell>
          <cell r="B322" t="str">
            <v>MEIA CANA DE CONCRETO, DIAMETRO 600 MM</v>
          </cell>
          <cell r="C322" t="str">
            <v>M</v>
          </cell>
          <cell r="D322">
            <v>44.44</v>
          </cell>
        </row>
        <row r="323">
          <cell r="A323">
            <v>73893</v>
          </cell>
          <cell r="B323" t="str">
            <v>REBAIXAMENTO DE LENCOL FREATICO C/POCOS</v>
          </cell>
          <cell r="C323">
            <v>0</v>
          </cell>
          <cell r="D323">
            <v>0</v>
          </cell>
        </row>
        <row r="324">
          <cell r="A324" t="str">
            <v>73893/001</v>
          </cell>
          <cell r="B324" t="str">
            <v>REBAIXAMENTO DE LENCOL FREATICO COM TUBO DE CONCRETO CA-1 DN 800</v>
          </cell>
          <cell r="C324" t="str">
            <v>M</v>
          </cell>
          <cell r="D324">
            <v>86.88</v>
          </cell>
        </row>
        <row r="325">
          <cell r="A325">
            <v>28</v>
          </cell>
          <cell r="B325" t="str">
            <v>DRENOS</v>
          </cell>
          <cell r="C325">
            <v>0</v>
          </cell>
          <cell r="D325">
            <v>0</v>
          </cell>
        </row>
        <row r="326">
          <cell r="A326">
            <v>73816</v>
          </cell>
          <cell r="B326" t="str">
            <v>DRENAGEM SUBTERRANEA</v>
          </cell>
          <cell r="C326">
            <v>0</v>
          </cell>
          <cell r="D326">
            <v>0</v>
          </cell>
        </row>
        <row r="327">
          <cell r="A327" t="str">
            <v>73816/001</v>
          </cell>
          <cell r="B327" t="str">
            <v>EXECUÇÃO DE DRENO COM TUBOS DE PVC CORRUGADO FLEXÍVEL PERFURADO - DN 100</v>
          </cell>
          <cell r="C327" t="str">
            <v>M</v>
          </cell>
          <cell r="D327">
            <v>20.89</v>
          </cell>
        </row>
        <row r="328">
          <cell r="A328" t="str">
            <v>73816/002</v>
          </cell>
          <cell r="B328" t="str">
            <v>DRENO VERTICAL COM PEDRISCO</v>
          </cell>
          <cell r="C328" t="str">
            <v>M</v>
          </cell>
          <cell r="D328">
            <v>11.91</v>
          </cell>
        </row>
        <row r="329">
          <cell r="A329">
            <v>73881</v>
          </cell>
          <cell r="B329" t="str">
            <v>DRENO COM MANTA GEOTEXTIL</v>
          </cell>
          <cell r="C329">
            <v>0</v>
          </cell>
          <cell r="D329">
            <v>0</v>
          </cell>
        </row>
        <row r="330">
          <cell r="A330" t="str">
            <v>73881/001</v>
          </cell>
          <cell r="B330" t="str">
            <v>DRENO COM MANTA GEOTEXTIL 200 G/M2</v>
          </cell>
          <cell r="C330" t="str">
            <v>M2</v>
          </cell>
          <cell r="D330">
            <v>5.79</v>
          </cell>
        </row>
        <row r="331">
          <cell r="A331" t="str">
            <v>73881/002</v>
          </cell>
          <cell r="B331" t="str">
            <v>DRENO COM MANTA GEOTEXTIL 300 G/M2</v>
          </cell>
          <cell r="C331" t="str">
            <v>M2</v>
          </cell>
          <cell r="D331">
            <v>8.76</v>
          </cell>
        </row>
        <row r="332">
          <cell r="A332" t="str">
            <v>73881/003</v>
          </cell>
          <cell r="B332" t="str">
            <v>DRENO COM MANTA GEOTEXTIL 400 G/M2</v>
          </cell>
          <cell r="C332" t="str">
            <v>M2</v>
          </cell>
          <cell r="D332">
            <v>10.69</v>
          </cell>
        </row>
        <row r="333">
          <cell r="A333">
            <v>73883</v>
          </cell>
          <cell r="B333" t="str">
            <v>DRENO FRANCES C/MATERIAL FILTRANTE</v>
          </cell>
          <cell r="C333">
            <v>0</v>
          </cell>
          <cell r="D333">
            <v>0</v>
          </cell>
        </row>
        <row r="334">
          <cell r="A334" t="str">
            <v>73883/001</v>
          </cell>
          <cell r="B334" t="str">
            <v>DRENO FRANCES COM AREIA</v>
          </cell>
          <cell r="C334" t="str">
            <v>M3</v>
          </cell>
          <cell r="D334">
            <v>62.25</v>
          </cell>
        </row>
        <row r="335">
          <cell r="A335" t="str">
            <v>73883/002</v>
          </cell>
          <cell r="B335" t="str">
            <v>DRENO FRANCES COM BRITA</v>
          </cell>
          <cell r="C335" t="str">
            <v>M3</v>
          </cell>
          <cell r="D335">
            <v>129.86000000000001</v>
          </cell>
        </row>
        <row r="336">
          <cell r="A336" t="str">
            <v>73883/003</v>
          </cell>
          <cell r="B336" t="str">
            <v>DRENO FRANCES COM CASCALHO</v>
          </cell>
          <cell r="C336" t="str">
            <v>M3</v>
          </cell>
          <cell r="D336">
            <v>49.33</v>
          </cell>
        </row>
        <row r="337">
          <cell r="A337">
            <v>73902</v>
          </cell>
          <cell r="B337" t="str">
            <v>CAMADA DRENANTE COM BRITA</v>
          </cell>
          <cell r="C337">
            <v>0</v>
          </cell>
          <cell r="D337">
            <v>0</v>
          </cell>
        </row>
        <row r="338">
          <cell r="A338" t="str">
            <v>73902/001</v>
          </cell>
          <cell r="B338" t="str">
            <v>CAMADA DRENANTE COM BRITA NUM 3</v>
          </cell>
          <cell r="C338" t="str">
            <v>M3</v>
          </cell>
          <cell r="D338">
            <v>117.17</v>
          </cell>
        </row>
        <row r="339">
          <cell r="A339">
            <v>73968</v>
          </cell>
          <cell r="B339" t="str">
            <v>COLOCACAO DE MANTA - MMA</v>
          </cell>
          <cell r="C339">
            <v>0</v>
          </cell>
          <cell r="D339">
            <v>0</v>
          </cell>
        </row>
        <row r="340">
          <cell r="A340" t="str">
            <v>73968/001</v>
          </cell>
          <cell r="B340" t="str">
            <v>COLOCACAO MANTA IMPERMEABILIZANTE</v>
          </cell>
          <cell r="C340" t="str">
            <v>M2</v>
          </cell>
          <cell r="D340">
            <v>30.88</v>
          </cell>
        </row>
        <row r="341">
          <cell r="A341">
            <v>73969</v>
          </cell>
          <cell r="B341" t="str">
            <v>DRENOS DE CHORUME EM TUBOS DRENANTES - MMA</v>
          </cell>
          <cell r="C341">
            <v>0</v>
          </cell>
          <cell r="D341">
            <v>0</v>
          </cell>
        </row>
        <row r="342">
          <cell r="A342" t="str">
            <v>73969/001</v>
          </cell>
          <cell r="B342" t="str">
            <v>DRENOS DE CHORUME EM TUBOS DRENANTES DE CONCRETO, DIAM=200MM,ENVOLTOS EM BRITA E GEOTEXTIL</v>
          </cell>
          <cell r="C342" t="str">
            <v>M</v>
          </cell>
          <cell r="D342">
            <v>53.74</v>
          </cell>
        </row>
        <row r="343">
          <cell r="A343">
            <v>74017</v>
          </cell>
          <cell r="B343" t="str">
            <v>EXECUCAO DE DRENOS DE CHORUME EM TUBOS DRENANTES</v>
          </cell>
          <cell r="C343">
            <v>0</v>
          </cell>
          <cell r="D343">
            <v>0</v>
          </cell>
        </row>
        <row r="344">
          <cell r="A344" t="str">
            <v>74017/001</v>
          </cell>
          <cell r="B344" t="str">
            <v>DRENOS DE CHORUME EM TUBOS DRENANTES, PVC, DIAM=100 MM, ENVOLTOSEM BRITA E GEOTEXTIL</v>
          </cell>
          <cell r="C344" t="str">
            <v>M</v>
          </cell>
          <cell r="D344">
            <v>38.44</v>
          </cell>
        </row>
        <row r="345">
          <cell r="A345" t="str">
            <v>74017/002</v>
          </cell>
          <cell r="B345" t="str">
            <v>DRENOS DE CHORUME EM TUBOS DRENANTES, PVC, DIAM=150 MM, ENVOLTOSEM BRITA E GEOTEXTIL</v>
          </cell>
          <cell r="C345" t="str">
            <v>M</v>
          </cell>
          <cell r="D345">
            <v>45.9</v>
          </cell>
        </row>
        <row r="346">
          <cell r="A346">
            <v>74167</v>
          </cell>
          <cell r="B346" t="str">
            <v>FORNECIMENTO/ASSENTAMENTO DE MANTA GEOTEXTIL BIDIM OP-60 EM DRENOS</v>
          </cell>
          <cell r="C346">
            <v>0</v>
          </cell>
          <cell r="D346">
            <v>0</v>
          </cell>
        </row>
        <row r="347">
          <cell r="A347" t="str">
            <v>74167/001</v>
          </cell>
          <cell r="B347" t="str">
            <v>FORNECIMENTO/ASSENTAMENTO DE MANTA GEOTEXTIL RT-31 (ANT OP-60) BIDIM</v>
          </cell>
          <cell r="C347" t="str">
            <v>M2</v>
          </cell>
          <cell r="D347">
            <v>17.64</v>
          </cell>
        </row>
        <row r="348">
          <cell r="A348">
            <v>75029</v>
          </cell>
          <cell r="B348" t="str">
            <v>TUBULAÇÃO EM PVC CORRUGADO RIGIDO PERFURADO P/ DRENAGEM</v>
          </cell>
          <cell r="C348">
            <v>0</v>
          </cell>
          <cell r="D348">
            <v>0</v>
          </cell>
        </row>
        <row r="349">
          <cell r="A349" t="str">
            <v>75029/001</v>
          </cell>
          <cell r="B349" t="str">
            <v>TUBO PVC CORRUGADO RIGIDO PERFURADO DN 150 PARA DRENAGEM - FORNECIMENTO E INSTALACAO</v>
          </cell>
          <cell r="C349" t="str">
            <v>M</v>
          </cell>
          <cell r="D349">
            <v>21.57</v>
          </cell>
        </row>
        <row r="350">
          <cell r="A350">
            <v>29</v>
          </cell>
          <cell r="B350" t="str">
            <v>ENROCAMENTOS</v>
          </cell>
          <cell r="C350">
            <v>0</v>
          </cell>
          <cell r="D350">
            <v>0</v>
          </cell>
        </row>
        <row r="351">
          <cell r="A351">
            <v>6454</v>
          </cell>
          <cell r="B351" t="str">
            <v>FORNECIMENTO E LANCAMENTO DE PEDRA DE MAO</v>
          </cell>
          <cell r="C351" t="str">
            <v>M3</v>
          </cell>
          <cell r="D351">
            <v>131.16999999999999</v>
          </cell>
        </row>
        <row r="352">
          <cell r="A352">
            <v>73611</v>
          </cell>
          <cell r="B352" t="str">
            <v>ENROCAMENTO COM PEDRA ARGAMASSADA TRAÇO 1:4 COM PEDRA DE MÃO</v>
          </cell>
          <cell r="C352" t="str">
            <v>M3</v>
          </cell>
          <cell r="D352">
            <v>254.33</v>
          </cell>
        </row>
        <row r="353">
          <cell r="A353">
            <v>73670</v>
          </cell>
          <cell r="B353" t="str">
            <v>MACIÇO DE ENROCAMENTO COM TOPOGRAFIA, INCLUSIVE TOPOGRAFO</v>
          </cell>
          <cell r="C353" t="str">
            <v>M3</v>
          </cell>
          <cell r="D353">
            <v>137.77000000000001</v>
          </cell>
        </row>
        <row r="354">
          <cell r="A354">
            <v>73697</v>
          </cell>
          <cell r="B354" t="str">
            <v>ENROCAMENTO MANUAL, SEM ARRUMACAO DO MATERIAL</v>
          </cell>
          <cell r="C354" t="str">
            <v>M3</v>
          </cell>
          <cell r="D354">
            <v>133.24</v>
          </cell>
        </row>
        <row r="355">
          <cell r="A355">
            <v>73698</v>
          </cell>
          <cell r="B355" t="str">
            <v>ENROCAMENTO MANUAL, COM ARRUMACAO DO MATERIAL</v>
          </cell>
          <cell r="C355" t="str">
            <v>M3</v>
          </cell>
          <cell r="D355">
            <v>157.88999999999999</v>
          </cell>
        </row>
        <row r="356">
          <cell r="A356">
            <v>30</v>
          </cell>
          <cell r="B356" t="str">
            <v>ENSECADEIRAS</v>
          </cell>
          <cell r="C356">
            <v>0</v>
          </cell>
          <cell r="D356">
            <v>0</v>
          </cell>
        </row>
        <row r="357">
          <cell r="A357">
            <v>73890</v>
          </cell>
          <cell r="B357" t="str">
            <v>ENSECADEIRA DE MADEIRA</v>
          </cell>
          <cell r="C357">
            <v>0</v>
          </cell>
          <cell r="D357">
            <v>0</v>
          </cell>
        </row>
        <row r="358">
          <cell r="A358" t="str">
            <v>73890/001</v>
          </cell>
          <cell r="B358" t="str">
            <v>ENSECADEIRA DE MADEIRA COM PAREDE SIMPLES</v>
          </cell>
          <cell r="C358" t="str">
            <v>M2</v>
          </cell>
          <cell r="D358">
            <v>68.37</v>
          </cell>
        </row>
        <row r="359">
          <cell r="A359" t="str">
            <v>73890/002</v>
          </cell>
          <cell r="B359" t="str">
            <v>ENSECADEIRA DE MADEIRA COM PAREDE DUPLA</v>
          </cell>
          <cell r="C359" t="str">
            <v>M2</v>
          </cell>
          <cell r="D359">
            <v>173.18</v>
          </cell>
        </row>
        <row r="360">
          <cell r="A360">
            <v>31</v>
          </cell>
          <cell r="B360" t="str">
            <v>GABIOES</v>
          </cell>
          <cell r="C360">
            <v>0</v>
          </cell>
          <cell r="D360">
            <v>0</v>
          </cell>
        </row>
        <row r="361">
          <cell r="A361">
            <v>73666</v>
          </cell>
          <cell r="B361" t="str">
            <v>PROTECAO COM GABIOES DE PEDRA DE MÃO EM CAIXA DE MALHA HEXAGONAL 8CM X10CM</v>
          </cell>
          <cell r="C361" t="str">
            <v>M3</v>
          </cell>
          <cell r="D361">
            <v>417.89</v>
          </cell>
        </row>
        <row r="362">
          <cell r="A362">
            <v>73842</v>
          </cell>
          <cell r="B362" t="str">
            <v>GABIAO TIPO COLCHAO RENO</v>
          </cell>
          <cell r="C362">
            <v>0</v>
          </cell>
          <cell r="D362">
            <v>0</v>
          </cell>
        </row>
        <row r="363">
          <cell r="A363" t="str">
            <v>73842/001</v>
          </cell>
          <cell r="B363" t="str">
            <v>GABIAO TIPO COLCHAO RENO COM H = 0,17 M</v>
          </cell>
          <cell r="C363" t="str">
            <v>M2</v>
          </cell>
          <cell r="D363">
            <v>73.39</v>
          </cell>
        </row>
        <row r="364">
          <cell r="A364" t="str">
            <v>73842/002</v>
          </cell>
          <cell r="B364" t="str">
            <v>GABIAO TIPO COLCHAO RENO COM H = 0,23 M</v>
          </cell>
          <cell r="C364" t="str">
            <v>M2</v>
          </cell>
          <cell r="D364">
            <v>81.47</v>
          </cell>
        </row>
        <row r="365">
          <cell r="A365" t="str">
            <v>73842/003</v>
          </cell>
          <cell r="B365" t="str">
            <v>GABIAO TIPO COLCHAO RENO COM H = 0,30 M</v>
          </cell>
          <cell r="C365" t="str">
            <v>M2</v>
          </cell>
          <cell r="D365">
            <v>93.04</v>
          </cell>
        </row>
        <row r="366">
          <cell r="A366">
            <v>73889</v>
          </cell>
          <cell r="B366" t="str">
            <v>GABIAO TIPO CAIXA COM DIAFRAGMA</v>
          </cell>
          <cell r="C366">
            <v>0</v>
          </cell>
          <cell r="D366">
            <v>0</v>
          </cell>
        </row>
        <row r="367">
          <cell r="A367" t="str">
            <v>73889/001</v>
          </cell>
          <cell r="B367" t="str">
            <v>GABIAO TIPO CAIXA COM DIAFRAGMA GALVANIZADO</v>
          </cell>
          <cell r="C367" t="str">
            <v>M3</v>
          </cell>
          <cell r="D367">
            <v>242.55</v>
          </cell>
        </row>
        <row r="368">
          <cell r="A368" t="str">
            <v>73889/002</v>
          </cell>
          <cell r="B368" t="str">
            <v>GABIAO TIPO CAIXA COM DIAFRAGMA GALVANIZADO PLASTIFICADO</v>
          </cell>
          <cell r="C368" t="str">
            <v>M3</v>
          </cell>
          <cell r="D368">
            <v>242.55</v>
          </cell>
        </row>
        <row r="369">
          <cell r="A369">
            <v>32</v>
          </cell>
          <cell r="B369" t="str">
            <v>MUROS DE ARRIMO</v>
          </cell>
          <cell r="C369">
            <v>0</v>
          </cell>
          <cell r="D369">
            <v>0</v>
          </cell>
        </row>
        <row r="370">
          <cell r="A370">
            <v>73843</v>
          </cell>
          <cell r="B370" t="str">
            <v>MURO DE ARRIMO DE CONCRETO</v>
          </cell>
          <cell r="C370">
            <v>0</v>
          </cell>
          <cell r="D370">
            <v>0</v>
          </cell>
        </row>
        <row r="371">
          <cell r="A371" t="str">
            <v>73843/001</v>
          </cell>
          <cell r="B371" t="str">
            <v>MURO DE ARRIMO DE CONCRETO CICLOPICO COM 30% DE PEDRA DE MAO</v>
          </cell>
          <cell r="C371" t="str">
            <v>M3</v>
          </cell>
          <cell r="D371">
            <v>261.64999999999998</v>
          </cell>
        </row>
        <row r="372">
          <cell r="A372">
            <v>73844</v>
          </cell>
          <cell r="B372" t="str">
            <v>MURO DE ARRIMO DE ALVENARIA</v>
          </cell>
          <cell r="C372">
            <v>0</v>
          </cell>
          <cell r="D372">
            <v>0</v>
          </cell>
        </row>
        <row r="373">
          <cell r="A373" t="str">
            <v>73844/001</v>
          </cell>
          <cell r="B373" t="str">
            <v>MURO DE ARRIMO DE ALVENARIA DE PEDRA ARGAMASSADA</v>
          </cell>
          <cell r="C373" t="str">
            <v>M3</v>
          </cell>
          <cell r="D373">
            <v>320.48</v>
          </cell>
        </row>
        <row r="374">
          <cell r="A374" t="str">
            <v>73844/002</v>
          </cell>
          <cell r="B374" t="str">
            <v>MURO DE ARRIMO DE ALVENARIA DE TIJOLOS</v>
          </cell>
          <cell r="C374" t="str">
            <v>M3</v>
          </cell>
          <cell r="D374">
            <v>258.31</v>
          </cell>
        </row>
        <row r="375">
          <cell r="A375">
            <v>35</v>
          </cell>
          <cell r="B375" t="str">
            <v>CALHAS DE DRENAGEM/ALAS DE GALERIAS (ESTRUT. DE LANCAMENTO)</v>
          </cell>
          <cell r="C375">
            <v>0</v>
          </cell>
          <cell r="D375">
            <v>0</v>
          </cell>
        </row>
        <row r="376">
          <cell r="A376">
            <v>74150</v>
          </cell>
          <cell r="B376" t="str">
            <v>VALETA E SAIDAS LATERAIS D AGU</v>
          </cell>
          <cell r="C376">
            <v>0</v>
          </cell>
          <cell r="D376">
            <v>0</v>
          </cell>
        </row>
        <row r="377">
          <cell r="A377" t="str">
            <v>74150/001</v>
          </cell>
          <cell r="B377" t="str">
            <v>VALETA E SAIDAS LATERAIS D AGUA (EXECUTADA C/MOTONIVELADORA</v>
          </cell>
          <cell r="C377" t="str">
            <v>M</v>
          </cell>
          <cell r="D377">
            <v>0.71</v>
          </cell>
        </row>
        <row r="378">
          <cell r="A378">
            <v>36</v>
          </cell>
          <cell r="B378" t="str">
            <v>POCOS DE VISITA/BOCAS DE LOBO/CX. DE PASSAGEM/CX. DIVERSAS</v>
          </cell>
          <cell r="C378">
            <v>0</v>
          </cell>
          <cell r="D378">
            <v>0</v>
          </cell>
        </row>
        <row r="379">
          <cell r="A379">
            <v>73772</v>
          </cell>
          <cell r="B379" t="str">
            <v>BUEIRO TUBULAR DE CONCRETO ARMADO</v>
          </cell>
          <cell r="C379">
            <v>0</v>
          </cell>
          <cell r="D379">
            <v>0</v>
          </cell>
        </row>
        <row r="380">
          <cell r="A380" t="str">
            <v>73772/001</v>
          </cell>
          <cell r="B380" t="str">
            <v>BUEIRO SIMPLES TUBULAÇÃO DE CONCRETO ARMADO DIAM=0,80M ALT=1,50M ASSENTE EM BERCO CONCRETO CICLOPICO INCLUSIVE MATERIAIS ESCAVACAO E REATERRO E TOPOGRAFO, EXCLUSIVE MATERIAL JAZIDA E TRANSPORTE.</v>
          </cell>
          <cell r="C380" t="str">
            <v>M</v>
          </cell>
          <cell r="D380">
            <v>516.1</v>
          </cell>
        </row>
        <row r="381">
          <cell r="A381">
            <v>73799</v>
          </cell>
          <cell r="B381" t="str">
            <v>FORNECIMENTO/ASSENT GRELHAS FF P/CAIXAS DE RALO</v>
          </cell>
          <cell r="C381">
            <v>0</v>
          </cell>
          <cell r="D381">
            <v>0</v>
          </cell>
        </row>
        <row r="382">
          <cell r="A382" t="str">
            <v>73799/001</v>
          </cell>
          <cell r="B382" t="str">
            <v>GRELHA EM FERRO FUNDIDO, DIMENSÕES 30X90CM, 85KG PARA CX RALO, FORNECIDA E ASSENTADA COM ARGAMASSA 1:4 CIMENTO:AREIA.</v>
          </cell>
          <cell r="C382" t="str">
            <v>UN</v>
          </cell>
          <cell r="D382">
            <v>223.29</v>
          </cell>
        </row>
        <row r="383">
          <cell r="A383">
            <v>73856</v>
          </cell>
          <cell r="B383" t="str">
            <v>BOCA PARA BUEIRO TUBULAR DE CONCRETO SIMPLES</v>
          </cell>
          <cell r="C383">
            <v>0</v>
          </cell>
          <cell r="D383">
            <v>0</v>
          </cell>
        </row>
        <row r="384">
          <cell r="A384" t="str">
            <v>73856/001</v>
          </cell>
          <cell r="B384" t="str">
            <v>BOCA P/BUEIRO SIMPLES TUBULAR D=0,40M EM CONC CICLOP INCL FORMAS ESCA-VACAO REATERRO E MATERIAIS EXCL MATERIAL REATERRO JAZIDA E TRANSPORTE.</v>
          </cell>
          <cell r="C384" t="str">
            <v>UN</v>
          </cell>
          <cell r="D384">
            <v>244.86</v>
          </cell>
        </row>
        <row r="385">
          <cell r="A385" t="str">
            <v>73856/002</v>
          </cell>
          <cell r="B385" t="str">
            <v>BOCA PARA BUEIRO SIMPLES TUBULAR, DIAMETRO =0,60M, EM CONCRETO CICLOPICO, INCLUINDO FORMAS, ESCAVACAO, REATERRO E MATERIAIS, EXCLUINDO MATERIAL REATERRO JAZIDA E TRANSPORTE.</v>
          </cell>
          <cell r="C385" t="str">
            <v>UN</v>
          </cell>
          <cell r="D385">
            <v>414.56</v>
          </cell>
        </row>
        <row r="386">
          <cell r="A386" t="str">
            <v>73856/003</v>
          </cell>
          <cell r="B386" t="str">
            <v>BOCA PARA BUEIRO SIMPLES TUBULAR, DIAMETRO =0,80M, EM CONCRETO CICLOPICO, INCLUINDO FORMAS, ESCAVACAO, REATERRO E MATERIAIS, EXCLUINDO MATERIAL REATERRO JAZIDA E TRANSPORTE.</v>
          </cell>
          <cell r="C386" t="str">
            <v>UN</v>
          </cell>
          <cell r="D386">
            <v>637.28</v>
          </cell>
        </row>
        <row r="387">
          <cell r="A387" t="str">
            <v>73856/004</v>
          </cell>
          <cell r="B387" t="str">
            <v>BOCA PARA BUEIRO SIMPLES TUBULAR, DIAMETRO =1,00M, EM CONCRETO CICLOPICO, INCLUINDO FORMAS, ESCAVACAO, REATERRO E MATERIAIS, EXCLUINDO MATERIAL REATERRO JAZIDA E TRANSPORTE.</v>
          </cell>
          <cell r="C387" t="str">
            <v>UN</v>
          </cell>
          <cell r="D387">
            <v>917.98</v>
          </cell>
        </row>
        <row r="388">
          <cell r="A388" t="str">
            <v>73856/005</v>
          </cell>
          <cell r="B388" t="str">
            <v>BOCA PARA BUEIRO SIMPLES TUBULAR, DIAMETRO =1,20M, EM CONCRETO CICLOPICO, INCLUINDO FORMAS, ESCAVACAO, REATERRO E MATERIAIS, EXCLUINDO MATERIAL REATERRO JAZIDA E TRANSPORTE.</v>
          </cell>
          <cell r="C388" t="str">
            <v>UN</v>
          </cell>
          <cell r="D388">
            <v>1260.53</v>
          </cell>
        </row>
        <row r="389">
          <cell r="A389" t="str">
            <v>73856/006</v>
          </cell>
          <cell r="B389" t="str">
            <v>BOCA PARA BUEIRO DUPLO TUBULAR, DIAMETRO =0,40M, EM CONCRETO CICLOPICO, INCLUINDO FORMAS, ESCAVACAO, REATERRO E MATERIAIS, EXCLUINDO MATERIAL REATERRO JAZIDA E TRANSPORTE.</v>
          </cell>
          <cell r="C389" t="str">
            <v>UN</v>
          </cell>
          <cell r="D389">
            <v>353.37</v>
          </cell>
        </row>
        <row r="390">
          <cell r="A390" t="str">
            <v>73856/007</v>
          </cell>
          <cell r="B390" t="str">
            <v>BOCA PARA BUEIRO DUPLO TUBULAR, DIAMETRO =0,60M, EM CONCRETO CICLOPICO, INCLUINDO FORMAS, ESCAVACAO, REATERRO E MATERIAIS, EXCLUINDO MATERIAL REATERRO JAZIDA E TRANSPORTE.</v>
          </cell>
          <cell r="C390" t="str">
            <v>UN</v>
          </cell>
          <cell r="D390">
            <v>599.88</v>
          </cell>
        </row>
        <row r="391">
          <cell r="A391" t="str">
            <v>73856/008</v>
          </cell>
          <cell r="B391" t="str">
            <v>BOCA PARA BUEIRO DUPLO TUBULAR, DIAMETRO =0,80M, EM CONCRETO CICLOPICO, INCLUINDO FORMAS, ESCAVACAO, REATERRO E MATERIAIS, EXCLUINDO MATERIAL REATERRO JAZIDA E TRANSPORTE.</v>
          </cell>
          <cell r="C391" t="str">
            <v>UN</v>
          </cell>
          <cell r="D391">
            <v>921.12</v>
          </cell>
        </row>
        <row r="392">
          <cell r="A392" t="str">
            <v>73856/009</v>
          </cell>
          <cell r="B392" t="str">
            <v>BOCA PARA BUEIRO DUPLO TUBULAR, DIAMETRO =1,00M, EM CONCRETO CICLOPICO, INCLUINDO FORMAS, ESCAVACAO, REATERRO E MATERIAIS, EXCLUINDO MATERIAL REATERRO JAZIDA E TRANSPORTE.</v>
          </cell>
          <cell r="C392" t="str">
            <v>UN</v>
          </cell>
          <cell r="D392">
            <v>1322.32</v>
          </cell>
        </row>
        <row r="393">
          <cell r="A393" t="str">
            <v>73856/010</v>
          </cell>
          <cell r="B393" t="str">
            <v>BOCA PARA BUEIRO DUPLOTUBULAR, DIAMETRO =1,20M, EM CONCRETO CICLOPICO,INCLUINDO FORMAS, ESCAVACAO, REATERRO E MATERIAIS, EXCLUINDO MATERIALREATERRO JAZIDA E TRANSPORTE.</v>
          </cell>
          <cell r="C393" t="str">
            <v>UN</v>
          </cell>
          <cell r="D393">
            <v>1808.99</v>
          </cell>
        </row>
        <row r="394">
          <cell r="A394" t="str">
            <v>73856/011</v>
          </cell>
          <cell r="B394" t="str">
            <v>BOCA PARA BUEIRO TRIPLO TUBULAR, DIAMETRO =0,40M, EM CONCRETO CICLOPICO, INCLUINDO FORMAS, ESCAVACAO, REATERRO E MATERIAIS, EXCLUINDO MATERIAL REATERRO JAZIDA E TRANSPORTE.</v>
          </cell>
          <cell r="C394" t="str">
            <v>UN</v>
          </cell>
          <cell r="D394">
            <v>461.61</v>
          </cell>
        </row>
        <row r="395">
          <cell r="A395" t="str">
            <v>73856/012</v>
          </cell>
          <cell r="B395" t="str">
            <v>BOCA PARA BUEIRO TRIPLO TUBULAR, DIAMETRO =0,60M, EM CONCRETO CICLOPICO, INCLUINDO FORMAS, ESCAVACAO, REATERRO E MATERIAIS, EXCLUINDO MATERIAL REATERRO JAZIDA E TRANSPORTE.</v>
          </cell>
          <cell r="C395" t="str">
            <v>UN</v>
          </cell>
          <cell r="D395">
            <v>784.94</v>
          </cell>
        </row>
        <row r="396">
          <cell r="A396" t="str">
            <v>73856/013</v>
          </cell>
          <cell r="B396" t="str">
            <v>BOCA PARA BUEIRO TRIPLO TUBULAR, DIAMETRO =0,80M, EM CONCRETO CICLOPICO, INCLUINDO FORMAS, ESCAVACAO, REATERRO E MATERIAIS, EXCLUINDO MATERIAL REATERRO JAZIDA E TRANSPORTE.</v>
          </cell>
          <cell r="C396" t="str">
            <v>UN</v>
          </cell>
          <cell r="D396">
            <v>1204.69</v>
          </cell>
        </row>
        <row r="397">
          <cell r="A397" t="str">
            <v>73856/014</v>
          </cell>
          <cell r="B397" t="str">
            <v>BOCA PARA BUEIRO TRIPLO TUBULAR, DIAMETRO =1,00M, EM CONCRETO CICLOPICO, INCLUINDO FORMAS, ESCAVACAO, REATERRO E MATERIAIS, EXCLUINDO MATERIAL REATERRO JAZIDA E TRANSPORTE.</v>
          </cell>
          <cell r="C397" t="str">
            <v>UN</v>
          </cell>
          <cell r="D397">
            <v>1726.93</v>
          </cell>
        </row>
        <row r="398">
          <cell r="A398" t="str">
            <v>73856/015</v>
          </cell>
          <cell r="B398" t="str">
            <v>BOCA PARA BUEIRO TRIPLO TUBULAR, DIAMETRO =1,20M, EM CONCRETO CICLOPICO, INCLUINDO FORMAS, ESCAVACAO, REATERRO E MATERIAIS, EXCLUINDO MATERIAL REATERRO JAZIDA E TRANSPORTE.</v>
          </cell>
          <cell r="C398" t="str">
            <v>UN</v>
          </cell>
          <cell r="D398">
            <v>2357.44</v>
          </cell>
        </row>
        <row r="399">
          <cell r="A399">
            <v>73950</v>
          </cell>
          <cell r="B399" t="str">
            <v>CAIXA RALO "BOCA DE LOBO" EM ALVENARIA C/GRELHA FERRO</v>
          </cell>
          <cell r="C399">
            <v>0</v>
          </cell>
          <cell r="D399">
            <v>0</v>
          </cell>
        </row>
        <row r="400">
          <cell r="A400" t="str">
            <v>73950/001</v>
          </cell>
          <cell r="B400" t="str">
            <v>CAIXA TIPO ”BOCA LOBO” 30X90X90CM, EM ALV TIJ MACICO 1 VEZ, REVESTIDACOM ARGAMASSA 1:4 CIMENTO:AREIA, SOBRE BASE DE CONCRETO SIMPLES FCK=10MPA, COM GRELHA FOFO 135KG, INCLUINDO ESCAVACAO E REATERRO.</v>
          </cell>
          <cell r="C400" t="str">
            <v>UN</v>
          </cell>
          <cell r="D400">
            <v>690.83</v>
          </cell>
        </row>
        <row r="401">
          <cell r="A401">
            <v>73963</v>
          </cell>
          <cell r="B401" t="str">
            <v>POCO VISITA ANEL CONCRETO P/COLETOR ESGOTO SANITARIO</v>
          </cell>
          <cell r="C401">
            <v>0</v>
          </cell>
          <cell r="D401">
            <v>0</v>
          </cell>
        </row>
        <row r="402">
          <cell r="A402" t="str">
            <v>73963/001</v>
          </cell>
          <cell r="B402" t="str">
            <v>POCO DE VISITA PARA REDE DE ESG. SANIT., EM ANEIS DE CONCRETO, DIÂMETRO = 60CM, PROF=80CM, INCLUINDO DEGRAU, EXCLUINDO TAMPAO FERRO FUNDIDO.</v>
          </cell>
          <cell r="C402" t="str">
            <v>UN</v>
          </cell>
          <cell r="D402">
            <v>199.71</v>
          </cell>
        </row>
        <row r="403">
          <cell r="A403" t="str">
            <v>73963/002</v>
          </cell>
          <cell r="B403" t="str">
            <v>POCO DE VISITA PARA REDE DE ESG. SANIT., EM ANEIS DE CONCRETO, DIÂMETRO = 60CM, PROF = 100CM, INCLUINDO DEGRAU, EXCLUINDO TAMPAO FERRO FUNDIDO.</v>
          </cell>
          <cell r="C403" t="str">
            <v>UN</v>
          </cell>
          <cell r="D403">
            <v>247.9</v>
          </cell>
        </row>
        <row r="404">
          <cell r="A404" t="str">
            <v>73963/003</v>
          </cell>
          <cell r="B404" t="str">
            <v>POCO DE VISITA PARA REDE DE ESG. SANIT., EM ANEIS DE CONCRETO, DIÂMETRO = 60CM, PROF = 60CM, INCLUINDO DEGRAU, EXCLUINDO TAMPAO FERRO FUNDIDO.</v>
          </cell>
          <cell r="C404" t="str">
            <v>UN</v>
          </cell>
          <cell r="D404">
            <v>175.41</v>
          </cell>
        </row>
        <row r="405">
          <cell r="A405" t="str">
            <v>73963/004</v>
          </cell>
          <cell r="B405" t="str">
            <v>POCO DE VISITA PARA REDE DE ESG. SANIT., EM ANEIS DE CONCRETO, DIÂMETRO = 60CM E 110CM, PROF = 105CM, INCLUINDO DEGRAU, EXCLUINDO TAMPAO FERRO FUNDIDO.</v>
          </cell>
          <cell r="C405" t="str">
            <v>UN</v>
          </cell>
          <cell r="D405">
            <v>759.26</v>
          </cell>
        </row>
        <row r="406">
          <cell r="A406" t="str">
            <v>73963/005</v>
          </cell>
          <cell r="B406" t="str">
            <v>POCO DE VISITA PARA REDE DE ESG. SANIT., EM ANEIS DE CONCRETO, DIÂMETRO = 60CM E 110CM, PROF = 120CM, INCLUINDO DEGRAU, EXCLUINDO TAMPAO FERRO FUNDIDO.</v>
          </cell>
          <cell r="C406" t="str">
            <v>UN</v>
          </cell>
          <cell r="D406">
            <v>830.68</v>
          </cell>
        </row>
        <row r="407">
          <cell r="A407" t="str">
            <v>73963/006</v>
          </cell>
          <cell r="B407" t="str">
            <v>POCO DE VISITA PARA REDE DE ESG. SANIT., EM ANEIS DE CONCRETO, DIÂMETRO = 60CM E 110CM, PROF = 140CM, INCLUINDO DEGRAU, EXCLUINDO TAMPAO FERRO FUNDIDO.</v>
          </cell>
          <cell r="C407" t="str">
            <v>UN</v>
          </cell>
          <cell r="D407">
            <v>938.93</v>
          </cell>
        </row>
        <row r="408">
          <cell r="A408" t="str">
            <v>73963/007</v>
          </cell>
          <cell r="B408" t="str">
            <v>POCO DE VISITA PARA REDE DE ESG. SANIT., EM ANEIS DE CONCRETO, DIÂMETRO = 60CM E 110CM, PROF = 150CM, INCLUINDO DEGRAU, EXCLUINDO TAMPAO FERRO FUNDIDO.</v>
          </cell>
          <cell r="C408" t="str">
            <v>UN</v>
          </cell>
          <cell r="D408">
            <v>993.14</v>
          </cell>
        </row>
        <row r="409">
          <cell r="A409" t="str">
            <v>73963/008</v>
          </cell>
          <cell r="B409" t="str">
            <v>POCO DE VISITA PARA REDE DE ESG. SANIT., EM ANEIS DE CONCRETO, DIÂMETRO = 60CM E 110CM, PROF = 160CM, INCLUINDO DEGRAU, EXCLUINDO TAMPAO FERRO FUNDIDO.</v>
          </cell>
          <cell r="C409" t="str">
            <v>UN</v>
          </cell>
          <cell r="D409">
            <v>997.97</v>
          </cell>
        </row>
        <row r="410">
          <cell r="A410" t="str">
            <v>73963/009</v>
          </cell>
          <cell r="B410" t="str">
            <v>POCO DE VISITA PARA REDE DE ESG. SANIT., EM ANEIS DE CONCRETO, DIÂMETRO = 110CM, PROF = 170CM, INCLUINDO DEGRAU, EXCLUINDO TAMPAO FERRO FUNDIDO.</v>
          </cell>
          <cell r="C410" t="str">
            <v>UN</v>
          </cell>
          <cell r="D410">
            <v>1069.17</v>
          </cell>
        </row>
        <row r="411">
          <cell r="A411" t="str">
            <v>73963/010</v>
          </cell>
          <cell r="B411" t="str">
            <v>POCO DE VISITA PARA REDE DE ESG. SANIT., EM ANEIS DE CONCRETO, DIÂMETRO = 60CM E 110CM, PROF = 200CM, INCLUINDO DEGRAU, EXCLUINDO TAMPAO FERRO FUNDIDO.</v>
          </cell>
          <cell r="C411" t="str">
            <v>UN</v>
          </cell>
          <cell r="D411">
            <v>1133.19</v>
          </cell>
        </row>
        <row r="412">
          <cell r="A412" t="str">
            <v>73963/011</v>
          </cell>
          <cell r="B412" t="str">
            <v>POCO DE VISITA PARA REDE DE ESG. SANIT., EM ANEIS DE CONCRETO, DIÂMETRO = 60CM E 110CM, PROF = 230CM, INCLUINDO DEGRAU, EXCLUINDO TAMPAO FERRO FUNDIDO.</v>
          </cell>
          <cell r="C412" t="str">
            <v>UN</v>
          </cell>
          <cell r="D412">
            <v>1217.47</v>
          </cell>
        </row>
        <row r="413">
          <cell r="A413" t="str">
            <v>73963/012</v>
          </cell>
          <cell r="B413" t="str">
            <v>POCO DE VISITA PARA REDE DE ESG. SANIT., EM ANEIS DE CONCRETO, DIÂMETRO = 60CM E 110CM, PROF = 260CM, INCLUINDO DEGRAU, EXCLUINDO TAMPAO FERRO FUNDIDO.</v>
          </cell>
          <cell r="C413" t="str">
            <v>UN</v>
          </cell>
          <cell r="D413">
            <v>1347.61</v>
          </cell>
        </row>
        <row r="414">
          <cell r="A414" t="str">
            <v>73963/013</v>
          </cell>
          <cell r="B414" t="str">
            <v>POCO DE VISITA PARA REDE DE ESG. SANIT., EM ANEIS DE CONCRETO, DIÂMETRO = 60CM E 110CM, PROF = 290CM, INCLUINDO DEGRAU, EXCLUINDO TAMPAO FERRO FUNDIDO.</v>
          </cell>
          <cell r="C414" t="str">
            <v>UN</v>
          </cell>
          <cell r="D414">
            <v>1473.31</v>
          </cell>
        </row>
        <row r="415">
          <cell r="A415" t="str">
            <v>73963/014</v>
          </cell>
          <cell r="B415" t="str">
            <v>POCO DE VISITA PARA REDE DE ESG. SANIT., EM ANEIS DE CONCRETO, DIÂMETRO = 60CM E 110CM, PROF = 320CM, INCLUINDO DEGRAU, EXCLUINDO TAMPAO FERRO FUNDIDO.</v>
          </cell>
          <cell r="C415" t="str">
            <v>UN</v>
          </cell>
          <cell r="D415">
            <v>1544.95</v>
          </cell>
        </row>
        <row r="416">
          <cell r="A416" t="str">
            <v>73963/015</v>
          </cell>
          <cell r="B416" t="str">
            <v>POCO DE VISITA PARA REDE DE ESG. SANIT., EM ANEIS DE CONCRETO, DIÂMETRO = 60CM E 110CM, PROF = 350CM, INCLUINDO DEGRAU, EXCLUINDO TAMPAO FERRO FUNDIDO.</v>
          </cell>
          <cell r="C416" t="str">
            <v>UN</v>
          </cell>
          <cell r="D416">
            <v>1679.55</v>
          </cell>
        </row>
        <row r="417">
          <cell r="A417" t="str">
            <v>73963/016</v>
          </cell>
          <cell r="B417" t="str">
            <v>POCO DE VISITA PARA REDE DE ESG. SANIT., EM ANEIS DE CONCRETO, DIÂMETRO = 60CM E 110CM, PROF = 380CM, INCLUINDO DEGRAU, EXCLUINDO TAMPAO FERRO FUNDIDO.</v>
          </cell>
          <cell r="C417" t="str">
            <v>UN</v>
          </cell>
          <cell r="D417">
            <v>1796.47</v>
          </cell>
        </row>
        <row r="418">
          <cell r="A418" t="str">
            <v>73963/017</v>
          </cell>
          <cell r="B418" t="str">
            <v>POCO DE VISITA PARA REDE DE ESG. SANIT., EM ANEIS DE CONCRETO, DIÂMETRO = 60CM E 110CM, PROF = 410CM, INCLUINDO DEGRAU, EXCLUINDO TAMPAO FERRO FUNDIDO.</v>
          </cell>
          <cell r="C418" t="str">
            <v>UN</v>
          </cell>
          <cell r="D418">
            <v>1931.45</v>
          </cell>
        </row>
        <row r="419">
          <cell r="A419" t="str">
            <v>73963/018</v>
          </cell>
          <cell r="B419" t="str">
            <v>POCO DE VISITA PARA REDE DE ESG. SANIT., EM ANEIS DE CONCRETO, DIÂMETRO = 60CM E 110CM, PROF = 440CM, INCLUINDO DEGRAU, EXCLUINDO TAMPAO FERRO FUNDIDO.</v>
          </cell>
          <cell r="C419" t="str">
            <v>UN</v>
          </cell>
          <cell r="D419">
            <v>2025.01</v>
          </cell>
        </row>
        <row r="420">
          <cell r="A420" t="str">
            <v>73963/019</v>
          </cell>
          <cell r="B420" t="str">
            <v>POCO DE VISITA PARA REDE DE ESG. SANIT., EM ANEIS DE CONCRETO, DIÂMETRO = 60CM E 110CM, PROF = 470CM, INCLUINDO DEGRAU, EXCLUINDO TAMPAO FERRO FUNDIDO.</v>
          </cell>
          <cell r="C420" t="str">
            <v>UN</v>
          </cell>
          <cell r="D420">
            <v>2150.9299999999998</v>
          </cell>
        </row>
        <row r="421">
          <cell r="A421" t="str">
            <v>73963/020</v>
          </cell>
          <cell r="B421" t="str">
            <v>POCO DE VISITA PARA REDE DE ESG. SANIT., EM ANEIS DE CONCRETO, DIÂMETRO = 60CM E 110CM, PROF = 500CM, INCLUINDO DEGRAU, EXCLUINDO TAMPAO FERRO FUNDIDO.</v>
          </cell>
          <cell r="C421" t="str">
            <v>UN</v>
          </cell>
          <cell r="D421">
            <v>2276.48</v>
          </cell>
        </row>
        <row r="422">
          <cell r="A422" t="str">
            <v>73963/021</v>
          </cell>
          <cell r="B422" t="str">
            <v>POCO DE VISITA PARA REDE DE ESG. SANIT., EM ANEIS DE CONCRETO, DIÂMETRO = 60CM E 110CM, PROF = 530CM, INCLUINDO DEGRAU, EXCLUINDO TAMPAO FERRO FUNDIDO.</v>
          </cell>
          <cell r="C422" t="str">
            <v>UN</v>
          </cell>
          <cell r="D422">
            <v>2409.54</v>
          </cell>
        </row>
        <row r="423">
          <cell r="A423" t="str">
            <v>73963/022</v>
          </cell>
          <cell r="B423" t="str">
            <v>POCO DE VISITA PARA REDE DE ESG. SANIT., EM ANEIS DE CONCRETO, DIÂMETRO = 60CM E 110CM, PROF = 560CM, INCLUINDO DEGRAU, EXCLUINDO TAMPAO FERRO FUNDIDO.</v>
          </cell>
          <cell r="C423" t="str">
            <v>UN</v>
          </cell>
          <cell r="D423">
            <v>2535.1</v>
          </cell>
        </row>
        <row r="424">
          <cell r="A424" t="str">
            <v>73963/023</v>
          </cell>
          <cell r="B424" t="str">
            <v>POCO DE VISITA PARA REDE DE ESG. SANIT., EM ANEIS DE CONCRETO, DIÂMETRO = 60CM E 110CM, PROF = 590CM, INCLUINDO DEGRAU, EXCLUINDO TAMPAO FERRO FUNDIDO.</v>
          </cell>
          <cell r="C424" t="str">
            <v>UN</v>
          </cell>
          <cell r="D424">
            <v>2660.65</v>
          </cell>
        </row>
        <row r="425">
          <cell r="A425" t="str">
            <v>73963/024</v>
          </cell>
          <cell r="B425" t="str">
            <v>POCO DE VISITA PARA REDE DE ESG. SANIT., EM ANEIS DE CONCRETO, DIÂMETRO = 60CM E 110CM, PROF = 690CM, INCLUINDO DEGRAU, EXCLUINDO TAMPAO FERRO FUNDIDO.</v>
          </cell>
          <cell r="C425" t="str">
            <v>UN</v>
          </cell>
          <cell r="D425">
            <v>2786.83</v>
          </cell>
        </row>
        <row r="426">
          <cell r="A426" t="str">
            <v>73963/025</v>
          </cell>
          <cell r="B426" t="str">
            <v>POCO DE VISITA PARA REDE DE ESG. SANIT., EM ANEIS DE CONCRETO, DIÂMETRO = 60CM E 110CM, PROF = 650CM, INCLUINDO DEGRAU, EXCLUINDO TAMPAO FERRO FUNDIDO.</v>
          </cell>
          <cell r="C426" t="str">
            <v>UN</v>
          </cell>
          <cell r="D426">
            <v>2912.38</v>
          </cell>
        </row>
        <row r="427">
          <cell r="A427" t="str">
            <v>73963/026</v>
          </cell>
          <cell r="B427" t="str">
            <v>POCO DE VISITA PARA REDE DE ESG. SANIT., EM ANEIS DE CONCRETO, DIÂMETRO = 60CM E 110CM, PROF = 680CM, INCLUINDO DEGRAU, EXCLUINDO TAMPAO FERRO FUNDIDO.</v>
          </cell>
          <cell r="C427" t="str">
            <v>UN</v>
          </cell>
          <cell r="D427">
            <v>3038.3</v>
          </cell>
        </row>
        <row r="428">
          <cell r="A428" t="str">
            <v>73963/027</v>
          </cell>
          <cell r="B428" t="str">
            <v>POCO DE VISITA PARA REDE DE ESG. SANIT., EM ANEIS DE CONCRETO, DIÂMETRO = 60CM E 110CM, PROF = 710CM, INCLUINDO DEGRAU, EXCLUINDO TAMPAO FERRO FUNDIDO.</v>
          </cell>
          <cell r="C428" t="str">
            <v>UN</v>
          </cell>
          <cell r="D428">
            <v>3163.86</v>
          </cell>
        </row>
        <row r="429">
          <cell r="A429" t="str">
            <v>73963/028</v>
          </cell>
          <cell r="B429" t="str">
            <v>POCO VISITA ESG SANIT ANEL CONC PRE-MOLD PROF=1,20M C/TAMPAOFF TIPO MEDIO(AD)D=60CM 125KG/DEGRAUS FF/REJUNTAMENTO ANEIS/REVEST LISO CALHA INTERNA C/ARG CIM/AREIA 1:4. BASE/BANQUETAEM CONCR FCK=10MPA</v>
          </cell>
          <cell r="C429" t="str">
            <v>UN</v>
          </cell>
          <cell r="D429">
            <v>981.69</v>
          </cell>
        </row>
        <row r="430">
          <cell r="A430" t="str">
            <v>73963/029</v>
          </cell>
          <cell r="B430" t="str">
            <v>POCO VISITA ESG SANIT ANEL CONC PRE-MOLD PROF=1,40M C/TAMPAOFF TIPO MEDIO(AD)D=60CM 125KG/DEGRAUS FF/REJUNTAMENTO ANEIS/REVEST LISO CALHA INTERNA C/ARG CIM/AREIA 1:4. BASE/BANQUETAEM CONCR FCK=10MPA</v>
          </cell>
          <cell r="C430" t="str">
            <v>UN</v>
          </cell>
          <cell r="D430">
            <v>1066.23</v>
          </cell>
        </row>
        <row r="431">
          <cell r="A431" t="str">
            <v>73963/030</v>
          </cell>
          <cell r="B431" t="str">
            <v>POCO VISITA ESG SANIT ANEL CONC PRE-MOLD PROF=1,50M C/TAMPAOFF TIPO MEDIO(AD)D=60CM 125KG/DEGRAUS FF/REJUNTAMENTO ANEIS/REVEST LISO CALHA INTERNA C/ARG CIM/AREIA 1:4. BASE/BANQUETAEM CONCR FCK=10MPA</v>
          </cell>
          <cell r="C431" t="str">
            <v>UN</v>
          </cell>
          <cell r="D431">
            <v>1156.57</v>
          </cell>
        </row>
        <row r="432">
          <cell r="A432" t="str">
            <v>73963/031</v>
          </cell>
          <cell r="B432" t="str">
            <v>POCO VISITA ESG SANIT ANEL CONC PRE-MOLD PROF=1,60M C/TAMPAOFF TIPO MEDIO(AD)D=60CM 125KG/DEGRAUS FF/REJUNTAMENTO ANEIS/REVEST LISO CALHA INTERNA C/ARG CIM/AREIA 1:4. BASE/BANQUETAEM CONCR FCK=10MPA</v>
          </cell>
          <cell r="C432" t="str">
            <v>UN</v>
          </cell>
          <cell r="D432">
            <v>1161.99</v>
          </cell>
        </row>
        <row r="433">
          <cell r="A433" t="str">
            <v>73963/032</v>
          </cell>
          <cell r="B433" t="str">
            <v>POCO VISITA ESG SANIT ANEL CONC PRE-MOLD PROF=1,70M C/TAMPAOFF TIPO MEDIO(AD)D=60CM 125KG/DEGRAUS FF/REJUNTAMENTO ANEIS/REVEST LISO CALHA INTERNA C/ARG CIM/AREIA 1:4. BASE/BANQUETAEM CONCR FCK=10MPA</v>
          </cell>
          <cell r="C433" t="str">
            <v>UN</v>
          </cell>
          <cell r="D433">
            <v>1179.1199999999999</v>
          </cell>
        </row>
        <row r="434">
          <cell r="A434" t="str">
            <v>73963/033</v>
          </cell>
          <cell r="B434" t="str">
            <v>POCO VISITA ESG SANIT ANEL CONC PRE-MOLD PROF=2,00M C/TAMPAOFF TIPO MEDIO(AD)D=60CM 125KG/DEGRAUS FF/REJUNTAMENTO ANEIS/REVEST LISO CALHA INTERNA C/ARG CIM/AREIA 1:4. BASE/BANQUETAEM CONCR FCK=10MPA</v>
          </cell>
          <cell r="C434" t="str">
            <v>UN</v>
          </cell>
          <cell r="D434">
            <v>1305.81</v>
          </cell>
        </row>
        <row r="435">
          <cell r="A435" t="str">
            <v>73963/034</v>
          </cell>
          <cell r="B435" t="str">
            <v>POCO VISITA ESG SANIT ANEL CONC PRE MOLD PROF=2,30M C/TAMPAOFF TIPO MEDIO(AD)D=60CM 125KG/DEGRAUS FF/REJUNTAMENTO ANEIS/REVEST LISO CALHA INTERNA C/ARG CIM/AREIA 1:4. BASE/BANQUETAEM CONCR FCK=10MPA</v>
          </cell>
          <cell r="C435" t="str">
            <v>UN</v>
          </cell>
          <cell r="D435">
            <v>1378.88</v>
          </cell>
        </row>
        <row r="436">
          <cell r="A436" t="str">
            <v>73963/035</v>
          </cell>
          <cell r="B436" t="str">
            <v>POCO VISITA ESG SANIT ANEL CONC PRE-MOLD PROF=2,60M C/TAMPAOFF TIPO MEDIO(AD)D=60CM 125KG/DEGRAUS FF/REJUNTAMENTO ANEIS/REVEST LISO CALHA INTERNA C/ARG CIM/AREIA 1:4. BASE/BANQUETAEM CONCR FCK=10MPA</v>
          </cell>
          <cell r="C436" t="str">
            <v>UN</v>
          </cell>
          <cell r="D436">
            <v>1505.57</v>
          </cell>
        </row>
        <row r="437">
          <cell r="A437" t="str">
            <v>73963/036</v>
          </cell>
          <cell r="B437" t="str">
            <v>POCO VISITA ESG SANIT ANEL CONC PRE-MOLD PROF=2,90M C/TAMPAOFF TIPO MEDIO(AD) D=60CM 125KG/DEGRAUS FF/REJUNTAMENTO ANEIS/REVEST LISO CALHA INTERNA C/ARG CIM/AREIA 1:4. BASE/BANQUETAEM CONCR FCK=10MPA</v>
          </cell>
          <cell r="C437" t="str">
            <v>UN</v>
          </cell>
          <cell r="D437">
            <v>1632.26</v>
          </cell>
        </row>
        <row r="438">
          <cell r="A438" t="str">
            <v>73963/037</v>
          </cell>
          <cell r="B438" t="str">
            <v>POCO VISITA ESG SANIT ANEL CONC PRE-MOLD PROF=3,20M C/TAMPAOFF TIPO MEDIO(AD)D=60CM 125KG/DEGRAUS FF/REJUNTAMENTOANEIS/REVEST LISO CALHA INTERNA C/ARG CIM/AREIA 1:4. BASE/BANQUETAEM CONCR FCK=10MPA</v>
          </cell>
          <cell r="C438" t="str">
            <v>UN</v>
          </cell>
          <cell r="D438">
            <v>1726.95</v>
          </cell>
        </row>
        <row r="439">
          <cell r="A439" t="str">
            <v>73963/038</v>
          </cell>
          <cell r="B439" t="str">
            <v>POCO VISITA ESG SANIT ANEL CONC PRE-MOLD PROF=3,50M C/TAMPAOFF TIPO MEDIO(AD)D=60CM 125KG/DEGRAUS FF/REJUNTAMENTO/ANEIS/REVEST LISO CALHA INTERNA C/ARG CIM/AREIA 1:4. BASE/BANQUETAEM CONCR FCK=10MPA</v>
          </cell>
          <cell r="C439" t="str">
            <v>UN</v>
          </cell>
          <cell r="D439">
            <v>1853.98</v>
          </cell>
        </row>
        <row r="440">
          <cell r="A440" t="str">
            <v>73963/039</v>
          </cell>
          <cell r="B440" t="str">
            <v>POCO VISITA ESG SANIT ANEL CONC PRE-MOLD PROF=3,80M C/TAMPAOFF TIPO MEDIO(AD)D=60CM 125KG/DEGRAUS FF/REJUNTAMENTO ANEIS/REVEST LISO CALHA INTERNA C/ARG CIM/AREIA 1:4. BASE/BANQUETAEM CONCR FCK=10MPA</v>
          </cell>
          <cell r="C440" t="str">
            <v>UN</v>
          </cell>
          <cell r="D440">
            <v>1980.89</v>
          </cell>
        </row>
        <row r="441">
          <cell r="A441" t="str">
            <v>73963/040</v>
          </cell>
          <cell r="B441" t="str">
            <v>POCO VISITA ESG SANIT ANEL CONC PRE-MOLD PROF=4,10M C/TAMPAOFF TIPO MEDIO(AD)D=60CM 125KG/DEGRAUS FF/REJUNTAMENTO ANEIS/REVEST LISO CALHA INTERNA C/ARG CIM/AREIA 1:4. BASE/BANQUETAEM CONCR FCK=10MPA</v>
          </cell>
          <cell r="C441" t="str">
            <v>UN</v>
          </cell>
          <cell r="D441">
            <v>2073.0500000000002</v>
          </cell>
        </row>
        <row r="442">
          <cell r="A442" t="str">
            <v>73963/041</v>
          </cell>
          <cell r="B442" t="str">
            <v>POCO VISITA ESG SANIT ANEL CONC PRE MOLD PROF=4,40M C/TAMPAOFF TIPO MEDIO(AD)D=60CM 125KG/DEGRAUS FF/REJUNTAMENTO ANEIS/REVEST LISO CALHA INTERNA C/ARG CIM/AREIA 1:4. BASE/BANQUETAEM CONCR FCK=10MPA</v>
          </cell>
          <cell r="C442" t="str">
            <v>UN</v>
          </cell>
          <cell r="D442">
            <v>2198.75</v>
          </cell>
        </row>
        <row r="443">
          <cell r="A443" t="str">
            <v>73963/042</v>
          </cell>
          <cell r="B443" t="str">
            <v>POCO VISITA ESG SANIT ANEL CONC PRE-MOLD PROF=4,70M C/TAMPAOFF TIPO MEDIO(AD)D=60CM 125KG/DEGRAUS FF/REJUNTAMENTO ANEIS/REVEST LISO CALHA INTERNA C/ARG CIM/AREIA 1:4. BASE/BANQUETAEM CONCR FCK=10MPA</v>
          </cell>
          <cell r="C443" t="str">
            <v>UN</v>
          </cell>
          <cell r="D443">
            <v>2297.2199999999998</v>
          </cell>
        </row>
        <row r="444">
          <cell r="A444" t="str">
            <v>73963/043</v>
          </cell>
          <cell r="B444" t="str">
            <v>POCO VISITA ESG SANIT ANEL CONC PRE-MOLD PROF=5,00M C/TAMPAOFF TIPO MEDIO(AD)D=60CM 125KG/DEGRAUS FF/REJUNTAMENTO ANEIS/REVEST LISO CALHA INTERNA C/ARG CIM/AREIA 1:4. BASE/BANQUETAEM CONCR FCK=10MPA</v>
          </cell>
          <cell r="C444" t="str">
            <v>UN</v>
          </cell>
          <cell r="D444">
            <v>2404.92</v>
          </cell>
        </row>
        <row r="445">
          <cell r="A445" t="str">
            <v>73963/044</v>
          </cell>
          <cell r="B445" t="str">
            <v>POCO VISITA ESG SANIT ANEL CONC PRE-MOLD PROF=0,80M C/TAMPAOFF TIPO MEDIO(AD)D=60CM 125KG/DEGRAUS FF/REJUNTAMENTO ANEIS/REVEST LISO CALHA INTERNA C/ARG CIM/AREIA 1:4. BASE/BANQUETAEM CONCR FCK=10MPA</v>
          </cell>
          <cell r="C445" t="str">
            <v>UN</v>
          </cell>
          <cell r="D445">
            <v>430.9</v>
          </cell>
        </row>
        <row r="446">
          <cell r="A446" t="str">
            <v>73963/045</v>
          </cell>
          <cell r="B446" t="str">
            <v>POCO DE VISITA PARA REDE DE ESG. SANIT., EM ANEIS DE CONCRETO, DIÂMETRO = 60CM E 110CM, PROF = 240CM, INCLUINDO DEGRAU, EXCLUINDO TAMPAO FERRO FUNDIDO.</v>
          </cell>
          <cell r="C446" t="str">
            <v>UN</v>
          </cell>
          <cell r="D446">
            <v>1269.5999999999999</v>
          </cell>
        </row>
        <row r="447">
          <cell r="A447" t="str">
            <v>73963/046</v>
          </cell>
          <cell r="B447" t="str">
            <v>POCO DE VISITA PARA REDE DE ESG. SANIT., EM ANEIS DE CONCRETO, DIÂMETRO = 60CM E 110CM, PROF = 250CM, INCLUINDO DEGRAU, EXCLUINDO TAMPAO FERRO FUNDIDO.</v>
          </cell>
          <cell r="C447" t="str">
            <v>UN</v>
          </cell>
          <cell r="D447">
            <v>1304.23</v>
          </cell>
        </row>
        <row r="448">
          <cell r="A448" t="str">
            <v>73963/047</v>
          </cell>
          <cell r="B448" t="str">
            <v>POCO DE VISITA PARA REDE DE ESG. SANIT., EM ANEIS DE CONCRETO, DIÂMETRO = 60CM E 110CM, PROF = 280CM, INCLUINDO DEGRAU, EXCLUINDO TAMPAO FERRO FUNDIDO.</v>
          </cell>
          <cell r="C448" t="str">
            <v>UN</v>
          </cell>
          <cell r="D448">
            <v>1431.41</v>
          </cell>
        </row>
        <row r="449">
          <cell r="A449" t="str">
            <v>73963/048</v>
          </cell>
          <cell r="B449" t="str">
            <v>POCO DE VISITA PARA REDE DE ESG. SANIT., EM ANEIS DE CONCRETO, DIÂMETRO = 60CM E 110CM, PROF = 310CM, INCLUINDO DEGRAU, EXCLUINDO TAMPAO FERRO FUNDIDO.</v>
          </cell>
          <cell r="C449" t="str">
            <v>UN</v>
          </cell>
          <cell r="D449">
            <v>1521.07</v>
          </cell>
        </row>
        <row r="450">
          <cell r="A450">
            <v>74124</v>
          </cell>
          <cell r="B450" t="str">
            <v>POCO VISITA CONCRETO ARMADO P/COLETOR AGUAS PLUVIAIS</v>
          </cell>
          <cell r="C450">
            <v>0</v>
          </cell>
          <cell r="D450">
            <v>0</v>
          </cell>
        </row>
        <row r="451">
          <cell r="A451" t="str">
            <v>74124/001</v>
          </cell>
          <cell r="B451" t="str">
            <v>POCO VISITA AG PLUV:CONC ARM 1X1X1,40M COLETOR D=40 A 50CMPAREDE E=15CM BASE CONC FCK=10MPA REVEST C/ARG CIM/AREIA 1:4DEGRAUS FF INCL FORN TODOS MATERIAIS</v>
          </cell>
          <cell r="C451" t="str">
            <v>UN</v>
          </cell>
          <cell r="D451">
            <v>1188.5</v>
          </cell>
        </row>
        <row r="452">
          <cell r="A452" t="str">
            <v>74124/002</v>
          </cell>
          <cell r="B452" t="str">
            <v>POCO VISITA AG PLUV:CONC ARM 1,10X1,10X1,40M COLETOR D=60CMPAREDE E=15CM BASE CONC FCK=10MPA REVEST C/ARG CIM/AREIA 1:4DEGRAUS FF INCL FORN TODOS MATERIAIS</v>
          </cell>
          <cell r="C452" t="str">
            <v>UN</v>
          </cell>
          <cell r="D452">
            <v>1383.59</v>
          </cell>
        </row>
        <row r="453">
          <cell r="A453" t="str">
            <v>74124/003</v>
          </cell>
          <cell r="B453" t="str">
            <v>POCO VISITA AG PLUV:CONC ARM 1,20X1,20X1,40M COLETOR D=70CMPAREDE E=15CM BASE CONC FCK=10MPA REVEST C/ARG CIM/AREIA 1:4DEGRAUS FF INCL FORN TODOS MATERIAIS</v>
          </cell>
          <cell r="C453" t="str">
            <v>UN</v>
          </cell>
          <cell r="D453">
            <v>1496.85</v>
          </cell>
        </row>
        <row r="454">
          <cell r="A454" t="str">
            <v>74124/004</v>
          </cell>
          <cell r="B454" t="str">
            <v>POCO VISITA AG PLUV:CONC ARM 1,30X1,30X1,40M COLETOR D=80CMPAREDE E=15CM BASE CONC FCK=10MPA REVEST C/ARG CIM/AREIA 1:4DEGRAUS FF INCL FORN TODOS MATERIAIS</v>
          </cell>
          <cell r="C454" t="str">
            <v>UN</v>
          </cell>
          <cell r="D454">
            <v>1673.87</v>
          </cell>
        </row>
        <row r="455">
          <cell r="A455" t="str">
            <v>74124/005</v>
          </cell>
          <cell r="B455" t="str">
            <v>POCO VISITA CONCRETO ARMADO P/AG PLUV 1,40X1,40X1,50M COLETOR D=90CMPAREDE E=15CM BASE CONCRETO FCK=10MPA REVESTIDO C/ARG CIM/AREIA 1:4DEGRAUS FF INCL FORN TODOS MATERIAIS</v>
          </cell>
          <cell r="C455" t="str">
            <v>UN</v>
          </cell>
          <cell r="D455">
            <v>1962.32</v>
          </cell>
        </row>
        <row r="456">
          <cell r="A456" t="str">
            <v>74124/006</v>
          </cell>
          <cell r="B456" t="str">
            <v>POCO VISITA AG PLUV:CONC ARM 1,50X1,50X1,60M COLETOR D=1M PAREDE E=15CM BASE CONC FCK=10MPA REVEST C/ARG CIM/AREIA 1:4DEGRAUS FF INCL FORN TODOS MATERIAIS</v>
          </cell>
          <cell r="C456" t="str">
            <v>UN</v>
          </cell>
          <cell r="D456">
            <v>2154.94</v>
          </cell>
        </row>
        <row r="457">
          <cell r="A457" t="str">
            <v>74124/007</v>
          </cell>
          <cell r="B457" t="str">
            <v>POCO VISITA AG PLUV:CONC ARM 1,60X1,60X1,70M COLETOR D=1,10MPAREDE E=15CM BASE CONC FCK=10MPA REVEST C/ARG CIM/AREIA 1:4DEGRAUS FF INCL FORN TODOS MATERIAIS</v>
          </cell>
          <cell r="C457" t="str">
            <v>UN</v>
          </cell>
          <cell r="D457">
            <v>2344.4499999999998</v>
          </cell>
        </row>
        <row r="458">
          <cell r="A458" t="str">
            <v>74124/008</v>
          </cell>
          <cell r="B458" t="str">
            <v>POCO VISITA AG PLUV:CONC ARM 1,70X1,70X1,80M COLETOR D=1,20MPAREDE E=15CM BASE CONC FCK=10MPA REVEST C/ARG CIM/AREIA 1:4DEGRAUS FF INCL FORN TODOS MATERIAIS</v>
          </cell>
          <cell r="C458" t="str">
            <v>UN</v>
          </cell>
          <cell r="D458">
            <v>2530.2800000000002</v>
          </cell>
        </row>
        <row r="459">
          <cell r="A459">
            <v>74162</v>
          </cell>
          <cell r="B459" t="str">
            <v>CAIXA DE ALVENARIA P/ PROTECAO DE REGISTRO</v>
          </cell>
          <cell r="C459">
            <v>0</v>
          </cell>
          <cell r="D459">
            <v>0</v>
          </cell>
        </row>
        <row r="460">
          <cell r="A460" t="str">
            <v>74162/001</v>
          </cell>
          <cell r="B460" t="str">
            <v>CAIXA DE CONCRETO, ALTURA = 1,00 METRO, DIAMETRO REGISTRO &lt; 150 MM</v>
          </cell>
          <cell r="C460" t="str">
            <v>UN</v>
          </cell>
          <cell r="D460">
            <v>65.06</v>
          </cell>
        </row>
        <row r="461">
          <cell r="A461">
            <v>74206</v>
          </cell>
          <cell r="B461" t="str">
            <v>CAIXAS COLETORAS</v>
          </cell>
          <cell r="C461">
            <v>0</v>
          </cell>
          <cell r="D461">
            <v>0</v>
          </cell>
        </row>
        <row r="462">
          <cell r="A462" t="str">
            <v>74206/001</v>
          </cell>
          <cell r="B462" t="str">
            <v>CAIXA COLETORA, 1,20X1,20X1,50M, COM FUNDO E TAMPA DE CONCRETO E PAREDES EM ALVENARIA</v>
          </cell>
          <cell r="C462" t="str">
            <v>UN</v>
          </cell>
          <cell r="D462">
            <v>851.38</v>
          </cell>
        </row>
        <row r="463">
          <cell r="A463" t="str">
            <v>74206/002</v>
          </cell>
          <cell r="B463" t="str">
            <v>CAIXA COLETORA, 0,25 X 0,85 X 1,0 M (REF.DR-01/OBRAS RE)</v>
          </cell>
          <cell r="C463" t="str">
            <v>UN</v>
          </cell>
          <cell r="D463">
            <v>410.64</v>
          </cell>
        </row>
        <row r="464">
          <cell r="A464">
            <v>74212</v>
          </cell>
          <cell r="B464" t="str">
            <v>MODULO TIPO &gt; POCO DE INSPECAO EM ALVENARIACOMPREENDE: - ESCAVACAO EM QQ TERRENO, EXCETO ROCHA, TRANSPORTE,CARGA,DESCARGA E ESPALHAMENTO DO MATERIAL EXCEDENTE EM BOTA -FORA.</v>
          </cell>
          <cell r="C464">
            <v>0</v>
          </cell>
          <cell r="D464">
            <v>0</v>
          </cell>
        </row>
        <row r="465">
          <cell r="A465" t="str">
            <v>74212/001</v>
          </cell>
          <cell r="B465" t="str">
            <v>MÓDULO TÍPICO &gt; POÇO DE VISITA EM ALVENARIA PARA REDE DE ESGOTO SANITÁRIO, DIAMETRO 0,60 M - PROFUNDIDADE 1,60 METROS</v>
          </cell>
          <cell r="C465" t="str">
            <v>UN</v>
          </cell>
          <cell r="D465">
            <v>1880.85</v>
          </cell>
        </row>
        <row r="466">
          <cell r="A466">
            <v>74214</v>
          </cell>
          <cell r="B466" t="str">
            <v>MODULO TIPO &gt; PV EM ALVENARIA P/ REDE COLETORACOMPREENDE: - ESCAVACAO EM QQ TERRENO, EXCETO ROCHA, TRANSPORTE,CARGA,DESCARGA E ESPALHAMENTO DO MATERIAL EXCEDENTE EM BOTA-FORA.</v>
          </cell>
          <cell r="C466">
            <v>0</v>
          </cell>
          <cell r="D466">
            <v>0</v>
          </cell>
        </row>
        <row r="467">
          <cell r="A467" t="str">
            <v>74214/001</v>
          </cell>
          <cell r="B467" t="str">
            <v>MÓDULO TÍPICO &gt; POÇO DE VISITA EM ALVENARIA PARA REDE DE ESGOTO SANITÁRIO, DIAMETRO 1,20 M - PROFUNDIDADE ATE 2,00 METROS</v>
          </cell>
          <cell r="C467" t="str">
            <v>UN</v>
          </cell>
          <cell r="D467">
            <v>3234.98</v>
          </cell>
        </row>
        <row r="468">
          <cell r="A468" t="str">
            <v>74214/002</v>
          </cell>
          <cell r="B468" t="str">
            <v>MÓDULO TÍPICO &gt; POÇO DE VISITA EM ALVENARIA PARA REDE DE ESGOTO SANITÁRIO, DIAMETRO 1,20 M - PROFUNDIDADE ATE 4,00 METROS.</v>
          </cell>
          <cell r="C468" t="str">
            <v>UN</v>
          </cell>
          <cell r="D468">
            <v>4611.6899999999996</v>
          </cell>
        </row>
        <row r="469">
          <cell r="A469">
            <v>74224</v>
          </cell>
          <cell r="B469" t="str">
            <v>POCO DE VISITA - DRENAGEM PLUVIAL - EM CONCRETO ESTRUTURAL</v>
          </cell>
          <cell r="C469">
            <v>0</v>
          </cell>
          <cell r="D469">
            <v>0</v>
          </cell>
        </row>
        <row r="470">
          <cell r="A470" t="str">
            <v>74224/001</v>
          </cell>
          <cell r="B470" t="str">
            <v>POÇO DE VISITA EM CONCRETO ESTRUTURAL - DRENAGEM PLUVIAL, DIMENSÕES INTERNAS DE 90X150X80CM (LARGXCOMPXALT.)”, PARA REDE DE 600 MM, EXCLUSOTAMPÃO E CHAMINÉ.</v>
          </cell>
          <cell r="C470" t="str">
            <v>UN</v>
          </cell>
          <cell r="D470">
            <v>1239.9000000000001</v>
          </cell>
        </row>
        <row r="471">
          <cell r="A471">
            <v>37</v>
          </cell>
          <cell r="B471" t="str">
            <v>MEIO FIO, LINHA D'AGUA E SARJERTA</v>
          </cell>
          <cell r="C471">
            <v>0</v>
          </cell>
          <cell r="D471">
            <v>0</v>
          </cell>
        </row>
        <row r="472">
          <cell r="A472">
            <v>73763</v>
          </cell>
          <cell r="B472" t="str">
            <v>SARJETA E MEIO FIO CONJUGADOS</v>
          </cell>
          <cell r="C472">
            <v>0</v>
          </cell>
          <cell r="D472">
            <v>0</v>
          </cell>
        </row>
        <row r="473">
          <cell r="A473" t="str">
            <v>73763/001</v>
          </cell>
          <cell r="B473" t="str">
            <v>MEIO-FIO E SARJETA DE CONCRETO MOLDADO NO LOCAL, USINADO 15 MPA, COM 0,65 M BASE X 0,30 M ALTURA, REJUNTE EM ARGAMASSA TRACO 1:3,5 (CIMENTOE AREIA)</v>
          </cell>
          <cell r="C473" t="str">
            <v>M</v>
          </cell>
          <cell r="D473">
            <v>59.62</v>
          </cell>
        </row>
        <row r="474">
          <cell r="A474" t="str">
            <v>73763/002</v>
          </cell>
          <cell r="B474" t="str">
            <v>MEIO-FIO E SARJETA DE CONCRETO MOLDADO NO LOCAL, USINADO 15 MPA, COM 0,45 M BASE X 0,30 M ALTURA, REJUNTE EM ARGAMASSA TRACO 1:3,5 (CIMENTOE AREIA)</v>
          </cell>
          <cell r="C474" t="str">
            <v>M</v>
          </cell>
          <cell r="D474">
            <v>43.85</v>
          </cell>
        </row>
        <row r="475">
          <cell r="A475" t="str">
            <v>73763/003</v>
          </cell>
          <cell r="B475" t="str">
            <v>MEIO-FIO E SARJETA CONJUGADOS DE CONCRETO 15 MPA, 47 CM BASE X 30 CM ALTURA, MOLDADO "IN LOCO" COM EXTRUSORA</v>
          </cell>
          <cell r="C475" t="str">
            <v>M</v>
          </cell>
          <cell r="D475">
            <v>38.03</v>
          </cell>
        </row>
        <row r="476">
          <cell r="A476" t="str">
            <v>73763/004</v>
          </cell>
          <cell r="B476" t="str">
            <v>MEIO-FIO E SARJETA CONJUGADOS DE CONCRETO 15 MPA, 35 CM BASE X 30 CM ALTURA, MOLDADO "IN LOCO" COM EXTRUSORA</v>
          </cell>
          <cell r="C476" t="str">
            <v>M</v>
          </cell>
          <cell r="D476">
            <v>31.88</v>
          </cell>
        </row>
        <row r="477">
          <cell r="A477" t="str">
            <v>73763/005</v>
          </cell>
          <cell r="B477" t="str">
            <v>MEIO-FIO E SARJETA CONJUGADOS DE CONCRETO 15 MPA, 30 CM BASE X 26 CM ALTURA, MOLDADO "IN LOCO" COM EXTRUSORA</v>
          </cell>
          <cell r="C477" t="str">
            <v>M</v>
          </cell>
          <cell r="D477">
            <v>23.23</v>
          </cell>
        </row>
        <row r="478">
          <cell r="A478">
            <v>73789</v>
          </cell>
          <cell r="B478" t="str">
            <v>MEIO FIO CONCRETO</v>
          </cell>
          <cell r="C478">
            <v>0</v>
          </cell>
          <cell r="D478">
            <v>0</v>
          </cell>
        </row>
        <row r="479">
          <cell r="A479" t="str">
            <v>73789/001</v>
          </cell>
          <cell r="B479" t="str">
            <v>MEIO-FIO DE CONCRETO MOLDADO NO LOCAL, USINADO 15 MPA, COM 0,45 M ALTURA X 0,15 M BASE, REJUNTE EM ARGAMASSA TRACO 1:3,5 (CIMENTO E AREIA)</v>
          </cell>
          <cell r="C479" t="str">
            <v>M</v>
          </cell>
          <cell r="D479">
            <v>36.130000000000003</v>
          </cell>
        </row>
        <row r="480">
          <cell r="A480" t="str">
            <v>73789/002</v>
          </cell>
          <cell r="B480" t="str">
            <v>MEIO-FIO DE CONCRETO MOLDADO NO LOCAL, USINADO 15 MPA, COM 0,30 M ALTURA X 0,15 M BASE, REJUNTE EM ARGAMASSA TRACO 1:3,5 (CIMENTO E AREIA)</v>
          </cell>
          <cell r="C480" t="str">
            <v>M</v>
          </cell>
          <cell r="D480">
            <v>24.9</v>
          </cell>
        </row>
        <row r="481">
          <cell r="A481">
            <v>74012</v>
          </cell>
          <cell r="B481" t="str">
            <v>SARJETA - CONCRETO ESTRUTURAL</v>
          </cell>
          <cell r="C481">
            <v>0</v>
          </cell>
          <cell r="D481">
            <v>0</v>
          </cell>
        </row>
        <row r="482">
          <cell r="A482" t="str">
            <v>74012/001</v>
          </cell>
          <cell r="B482" t="str">
            <v>SARJETA EM CONCRETO, PREPARO MANUAL, COM SEIXO ROLADO, ESPESSURA = 8CM, LARGURA = 40CM.</v>
          </cell>
          <cell r="C482" t="str">
            <v>M</v>
          </cell>
          <cell r="D482">
            <v>27.25</v>
          </cell>
        </row>
        <row r="483">
          <cell r="A483">
            <v>74208</v>
          </cell>
          <cell r="B483" t="str">
            <v>CONSTRUCAO DE MEIO-FIO E LINHA D AGU</v>
          </cell>
          <cell r="C483">
            <v>0</v>
          </cell>
          <cell r="D483">
            <v>0</v>
          </cell>
        </row>
        <row r="484">
          <cell r="A484" t="str">
            <v>74208/001</v>
          </cell>
          <cell r="B484" t="str">
            <v>CONSTRUCAO DE MEIO-FIO DE PEDRAS GRANITICAS, REJUNTADO C/ ARGAMASSA DECIMENTO E AREIA 1:2 E LINHA D AGUA DE PARALELEPIPEDOS,ASSENTADOS SOBREMISTURA DE CIMENTO E AREIA 1:6, C/ 6,0 CM DE ESPESSURA E REJUNTADOS C/ARGAMASSA DE CIMENTO E AREIA 1:2, INCLUSIV</v>
          </cell>
          <cell r="C484" t="str">
            <v>M</v>
          </cell>
          <cell r="D484">
            <v>47.19</v>
          </cell>
        </row>
        <row r="485">
          <cell r="A485">
            <v>74211</v>
          </cell>
          <cell r="B485" t="str">
            <v>LINHA D AGUA EM PARALELEPIPEDOS GRANITICO</v>
          </cell>
          <cell r="C485">
            <v>0</v>
          </cell>
          <cell r="D485">
            <v>0</v>
          </cell>
        </row>
        <row r="486">
          <cell r="A486" t="str">
            <v>74211/001</v>
          </cell>
          <cell r="B486" t="str">
            <v>LINHA D AGUA EM PARALELEPIPEDOS GRANITICOS, REJUNTADOS C/ ARCIMENTO E AREIA TRACO 1:3</v>
          </cell>
          <cell r="C486" t="str">
            <v>M</v>
          </cell>
          <cell r="D486">
            <v>23.49</v>
          </cell>
        </row>
        <row r="487">
          <cell r="A487">
            <v>74223</v>
          </cell>
          <cell r="B487" t="str">
            <v>MEIO-FIO</v>
          </cell>
          <cell r="C487">
            <v>0</v>
          </cell>
          <cell r="D487">
            <v>0</v>
          </cell>
        </row>
        <row r="488">
          <cell r="A488" t="str">
            <v>74223/001</v>
          </cell>
          <cell r="B488" t="str">
            <v>MEIO-FIO (GUIA) DE CONCRETO PRE-MOLDADO, DIMENSÕES 12X15X30X100CM (FACE SUPERIORXFACE INFERIORXALTURAXCOMPRIMENTO),REJUNTADO C/ARGAMASSA 1:4CIMENTO:AREIA, INCLUINDO ESCAVAÇÃO E REATERRO.</v>
          </cell>
          <cell r="C488" t="str">
            <v>M</v>
          </cell>
          <cell r="D488">
            <v>28.39</v>
          </cell>
        </row>
        <row r="489">
          <cell r="A489" t="str">
            <v>74223/002</v>
          </cell>
          <cell r="B489" t="str">
            <v>MEIO-FIO EM PEDRA GRANITICA, REJUNTADO C/ARGAMASSA CIMENTO E AREIA 1:3</v>
          </cell>
          <cell r="C489" t="str">
            <v>M</v>
          </cell>
          <cell r="D489">
            <v>22.58</v>
          </cell>
        </row>
        <row r="490">
          <cell r="A490">
            <v>74237</v>
          </cell>
          <cell r="B490" t="str">
            <v>MEIO-FIO COM SARJETA, EXECUTADO COM EXTRUSORA</v>
          </cell>
          <cell r="C490">
            <v>0</v>
          </cell>
          <cell r="D490">
            <v>0</v>
          </cell>
        </row>
        <row r="491">
          <cell r="A491" t="str">
            <v>74237/001</v>
          </cell>
          <cell r="B491" t="str">
            <v>MEIO-FIO COM SARJETA, EXECUTADO C/EXTRUSORA (SARJETA 30X8CMMEIO-FIO 15X10CM X H=23CM), INCLUI ESC.E ACERTO FAIXA 0,45M</v>
          </cell>
          <cell r="C491" t="str">
            <v>M</v>
          </cell>
          <cell r="D491">
            <v>21.68</v>
          </cell>
        </row>
        <row r="492">
          <cell r="A492">
            <v>317</v>
          </cell>
          <cell r="B492" t="str">
            <v>BUEIROS</v>
          </cell>
          <cell r="C492">
            <v>0</v>
          </cell>
          <cell r="D492">
            <v>0</v>
          </cell>
        </row>
        <row r="493">
          <cell r="A493">
            <v>74239</v>
          </cell>
          <cell r="B493" t="str">
            <v>CONSTRUCAO DE SUMIDOURO</v>
          </cell>
          <cell r="C493">
            <v>0</v>
          </cell>
          <cell r="D493">
            <v>0</v>
          </cell>
        </row>
        <row r="494">
          <cell r="A494" t="str">
            <v>74239/001</v>
          </cell>
          <cell r="B494" t="str">
            <v>P/EFLUENTE LIQUIDO DA FOSSA SEPTICA, D INT = 300CM / H INT = 660 CM</v>
          </cell>
          <cell r="C494" t="str">
            <v>UN</v>
          </cell>
          <cell r="D494">
            <v>12380.75</v>
          </cell>
        </row>
        <row r="495">
          <cell r="A495">
            <v>74240</v>
          </cell>
          <cell r="B495" t="str">
            <v>CONSTRUCAO DE FOSSA SEPTICA TIPO OMS</v>
          </cell>
          <cell r="C495">
            <v>0</v>
          </cell>
          <cell r="D495">
            <v>0</v>
          </cell>
        </row>
        <row r="496">
          <cell r="A496" t="str">
            <v>74240/001</v>
          </cell>
          <cell r="B496" t="str">
            <v>D INT = 200 CM, H INT = 240 CM</v>
          </cell>
          <cell r="C496" t="str">
            <v>UN</v>
          </cell>
          <cell r="D496">
            <v>2936.8</v>
          </cell>
        </row>
        <row r="497">
          <cell r="A497" t="str">
            <v>ESCO</v>
          </cell>
          <cell r="B497" t="str">
            <v>ESCORAMENTO</v>
          </cell>
          <cell r="C497">
            <v>0</v>
          </cell>
          <cell r="D497">
            <v>0</v>
          </cell>
        </row>
        <row r="498">
          <cell r="A498">
            <v>24</v>
          </cell>
          <cell r="B498" t="str">
            <v>ESCORAMENTO METALICO EM VALAS OU POCOS</v>
          </cell>
          <cell r="C498">
            <v>0</v>
          </cell>
          <cell r="D498">
            <v>0</v>
          </cell>
        </row>
        <row r="499">
          <cell r="A499">
            <v>73877</v>
          </cell>
          <cell r="B499" t="str">
            <v>ESCORAMENTO DE VALAS COM PRANCHOES METALICOS E QUADROS UTILIZANDO LON-GARINAS DE MADEIRA DE 3X5", INCLUSIVE POSTERIOR RETIRADA</v>
          </cell>
          <cell r="C499">
            <v>0</v>
          </cell>
          <cell r="D499">
            <v>0</v>
          </cell>
        </row>
        <row r="500">
          <cell r="A500" t="str">
            <v>73877/001</v>
          </cell>
          <cell r="B500" t="str">
            <v>ESCORAMENTO DE VALAS COM PRANCHOES METALICOS - AREA CRAVADA</v>
          </cell>
          <cell r="C500" t="str">
            <v>M2</v>
          </cell>
          <cell r="D500">
            <v>32.619999999999997</v>
          </cell>
        </row>
        <row r="501">
          <cell r="A501" t="str">
            <v>73877/002</v>
          </cell>
          <cell r="B501" t="str">
            <v>ESCORAMENTO DE VALAS COM PRANCHOES METALICOS - AREA NAO CRAVADA</v>
          </cell>
          <cell r="C501" t="str">
            <v>M2</v>
          </cell>
          <cell r="D501">
            <v>20.76</v>
          </cell>
        </row>
        <row r="502">
          <cell r="A502" t="str">
            <v>ESQV</v>
          </cell>
          <cell r="B502" t="str">
            <v>ESQUADRIAS/FERRAGENS/VIDROS</v>
          </cell>
          <cell r="C502">
            <v>0</v>
          </cell>
          <cell r="D502">
            <v>0</v>
          </cell>
        </row>
        <row r="503">
          <cell r="A503">
            <v>89</v>
          </cell>
          <cell r="B503" t="str">
            <v>PORTA DE MADEIRA</v>
          </cell>
          <cell r="C503">
            <v>0</v>
          </cell>
          <cell r="D503">
            <v>0</v>
          </cell>
        </row>
        <row r="504">
          <cell r="A504">
            <v>7100</v>
          </cell>
          <cell r="B504" t="str">
            <v>LAMINADO MELAMINICO TEXTURIZADO COLADO EM COMPENSADO ESPESSURA 1,3MM</v>
          </cell>
          <cell r="C504" t="str">
            <v>M2</v>
          </cell>
          <cell r="D504">
            <v>29.55</v>
          </cell>
        </row>
        <row r="505">
          <cell r="A505">
            <v>7101</v>
          </cell>
          <cell r="B505" t="str">
            <v>LAMINADO MELAMINICO LISO FOSCO E=1,3MM COLADO EM COMPENSA*</v>
          </cell>
          <cell r="C505" t="str">
            <v>M2</v>
          </cell>
          <cell r="D505">
            <v>28.32</v>
          </cell>
        </row>
        <row r="506">
          <cell r="A506">
            <v>72141</v>
          </cell>
          <cell r="B506" t="str">
            <v>FAIXA BATE MACA EM LAMINADO MELAMINICO TEXTURIZADO ESPESSURA 1,3MM PARA PORTA DE MADEIRA</v>
          </cell>
          <cell r="C506" t="str">
            <v>M2</v>
          </cell>
          <cell r="D506">
            <v>25.61</v>
          </cell>
        </row>
        <row r="507">
          <cell r="A507">
            <v>72142</v>
          </cell>
          <cell r="B507" t="str">
            <v>RETIRADA DE FOLHAS DE PORTA DE PASSAGEM OU JANELA</v>
          </cell>
          <cell r="C507" t="str">
            <v>UN</v>
          </cell>
          <cell r="D507">
            <v>4.5</v>
          </cell>
        </row>
        <row r="508">
          <cell r="A508">
            <v>72143</v>
          </cell>
          <cell r="B508" t="str">
            <v>RETIRADA DE BATENTES DE MADEIRA</v>
          </cell>
          <cell r="C508" t="str">
            <v>UN</v>
          </cell>
          <cell r="D508">
            <v>21.61</v>
          </cell>
        </row>
        <row r="509">
          <cell r="A509">
            <v>72144</v>
          </cell>
          <cell r="B509" t="str">
            <v>RECOLOCACAO DE FOLHAS DE PORTA DE PASSAGEM OU JANELA, CONSIDERANDO REAPROVEITAMENTO DO MATERIAL</v>
          </cell>
          <cell r="C509" t="str">
            <v>UN</v>
          </cell>
          <cell r="D509">
            <v>34.89</v>
          </cell>
        </row>
        <row r="510">
          <cell r="A510">
            <v>72146</v>
          </cell>
          <cell r="B510" t="str">
            <v>RECOLOCACAO DE BATENTES DE MADEIRA, CONSIDERANDO REAPROVEITAMENTO DE MATERIAL</v>
          </cell>
          <cell r="C510" t="str">
            <v>UN</v>
          </cell>
          <cell r="D510">
            <v>21.92</v>
          </cell>
        </row>
        <row r="511">
          <cell r="A511">
            <v>73880</v>
          </cell>
          <cell r="B511" t="str">
            <v>PORTA DE MADEIRA ALMOFADADA</v>
          </cell>
          <cell r="C511">
            <v>0</v>
          </cell>
          <cell r="D511">
            <v>0</v>
          </cell>
        </row>
        <row r="512">
          <cell r="A512" t="str">
            <v>73880/002</v>
          </cell>
          <cell r="B512" t="str">
            <v>PORTA DE MADEIRA ALMOFADADA SEMI-OCA 1A 0,80 A 2,10 INCLUSO ADUELA, ALIZAR, DOBRADIÇA E FECHADURA EXTERNA PADRÃO POPULAR</v>
          </cell>
          <cell r="C512" t="str">
            <v>UN</v>
          </cell>
          <cell r="D512">
            <v>443.71</v>
          </cell>
        </row>
        <row r="513">
          <cell r="A513">
            <v>73905</v>
          </cell>
          <cell r="B513" t="str">
            <v>BANDEIRA EM VENEZIANA MAD REGIONAL 1A 100X40CM FIXA C/ADUELA E ALIZAR</v>
          </cell>
          <cell r="C513">
            <v>0</v>
          </cell>
          <cell r="D513">
            <v>0</v>
          </cell>
        </row>
        <row r="514">
          <cell r="A514" t="str">
            <v>73905/001</v>
          </cell>
          <cell r="B514" t="str">
            <v>BANDEIRA PARA VIDRO EM MADEIRA 1A FIXA SEM ADUELA E ALIZAR, 40X60CM</v>
          </cell>
          <cell r="C514" t="str">
            <v>UN</v>
          </cell>
          <cell r="D514">
            <v>42.67</v>
          </cell>
        </row>
        <row r="515">
          <cell r="A515" t="str">
            <v>73905/002</v>
          </cell>
          <cell r="B515" t="str">
            <v>BANDEIRA PARA VIDRO EM MADEIRA 2A FIXA SEM ADUELA E ALIZAR, 40X60CM</v>
          </cell>
          <cell r="C515" t="str">
            <v>UN</v>
          </cell>
          <cell r="D515">
            <v>35.61</v>
          </cell>
        </row>
        <row r="516">
          <cell r="A516">
            <v>73906</v>
          </cell>
          <cell r="B516" t="str">
            <v>PORTA MADEIRA VENEZIANA</v>
          </cell>
          <cell r="C516">
            <v>0</v>
          </cell>
          <cell r="D516">
            <v>0</v>
          </cell>
        </row>
        <row r="517">
          <cell r="A517" t="str">
            <v>73906/001</v>
          </cell>
          <cell r="B517" t="str">
            <v>PORTA DE MADEIRA TIPO VENEZIANA, 70X210X3,5CM, INCLUSO ADUELA 1A, ALIZAR 1A E DOBRADICA COM ANEIS</v>
          </cell>
          <cell r="C517" t="str">
            <v>UN</v>
          </cell>
          <cell r="D517">
            <v>456.49</v>
          </cell>
        </row>
        <row r="518">
          <cell r="A518" t="str">
            <v>73906/002</v>
          </cell>
          <cell r="B518" t="str">
            <v>PORTA DE MADEIRA TIPO VENEZIANA 70X210X3,5CM C/MARCO 1A 7X3,5CM C/DOBRADICA LATAO CROMADO C/ANEIS</v>
          </cell>
          <cell r="C518" t="str">
            <v>UN</v>
          </cell>
          <cell r="D518">
            <v>386.48</v>
          </cell>
        </row>
        <row r="519">
          <cell r="A519" t="str">
            <v>73906/003</v>
          </cell>
          <cell r="B519" t="str">
            <v>PORTA DE MADEIRA TIPO VENEZIANA, 80X210X3CM, INCLUSO ADUELA 1A, ALIZAR1A E DOBRADICA COM ANEIS</v>
          </cell>
          <cell r="C519" t="str">
            <v>UN</v>
          </cell>
          <cell r="D519">
            <v>600.27</v>
          </cell>
        </row>
        <row r="520">
          <cell r="A520" t="str">
            <v>73906/004</v>
          </cell>
          <cell r="B520" t="str">
            <v>PORTA DE MADEIRA TIPO VENEZIANA, 120X210X3CM, 2 FOLHAS, INCLUSO ADUELA1A, ALIZAR 1A E DOBRADICA COM ANEIS</v>
          </cell>
          <cell r="C520" t="str">
            <v>UN</v>
          </cell>
          <cell r="D520">
            <v>816.94</v>
          </cell>
        </row>
        <row r="521">
          <cell r="A521" t="str">
            <v>73906/005</v>
          </cell>
          <cell r="B521" t="str">
            <v>PORTA DE MADEIRA TIPO VENEZIANA, 140X210X3CM, 2 FOLHAS, INCLUSO ADUELA1A, ALIZAR 1A E DOBRADICA COM ANEIS</v>
          </cell>
          <cell r="C521" t="str">
            <v>UN</v>
          </cell>
          <cell r="D521">
            <v>849.27</v>
          </cell>
        </row>
        <row r="522">
          <cell r="A522" t="str">
            <v>73906/006</v>
          </cell>
          <cell r="B522" t="str">
            <v>PORTA DE MADEIRA TIPO VENEZIANA, 60X210X3CM, INCLUSO ADUELA 1A, ALIZAR1A E DOBRADICA COM ANEIS</v>
          </cell>
          <cell r="C522" t="str">
            <v>UN</v>
          </cell>
          <cell r="D522">
            <v>482.73</v>
          </cell>
        </row>
        <row r="523">
          <cell r="A523">
            <v>73910</v>
          </cell>
          <cell r="B523" t="str">
            <v>PORTA DE MADEIRA COMPENSADA LISA</v>
          </cell>
          <cell r="C523">
            <v>0</v>
          </cell>
          <cell r="D523">
            <v>0</v>
          </cell>
        </row>
        <row r="524">
          <cell r="A524" t="str">
            <v>73910/001</v>
          </cell>
          <cell r="B524" t="str">
            <v>PORTA DE MADEIRA COMPENSADA LISA PARA PINTURA, 0,60X2,10M, INCLUSO ADUELA 2A, ALIZAR 2A E DOBRADICA</v>
          </cell>
          <cell r="C524" t="str">
            <v>UN</v>
          </cell>
          <cell r="D524">
            <v>189.87</v>
          </cell>
        </row>
        <row r="525">
          <cell r="A525" t="str">
            <v>73910/002</v>
          </cell>
          <cell r="B525" t="str">
            <v>PORTA DE MADEIRA COMPENSADA LISA PARA CERA/VERNIZ, 0,60X2,10M, INCLUSOADUELA 1A, ALIZAR 1A E DOBRADICA COM ANEL</v>
          </cell>
          <cell r="C525" t="str">
            <v>UN</v>
          </cell>
          <cell r="D525">
            <v>277.92</v>
          </cell>
        </row>
        <row r="526">
          <cell r="A526" t="str">
            <v>73910/003</v>
          </cell>
          <cell r="B526" t="str">
            <v>PORTA DE MADEIRA COMPENSADA LISA PARA PINTURA, 0,70X2,10M, INCLUSO ADUELA 2A, ALIZAR 2A E DOBRADICA</v>
          </cell>
          <cell r="C526" t="str">
            <v>UN</v>
          </cell>
          <cell r="D526">
            <v>192.18</v>
          </cell>
        </row>
        <row r="527">
          <cell r="A527" t="str">
            <v>73910/004</v>
          </cell>
          <cell r="B527" t="str">
            <v>PORTA DE MADEIRA COMPENSADA LISA PARA CERA/VERNIZ, 0,70X2,10M, INCLUSOADUELA 1A, ALIZAR 1A E DOBRADICA COM ANEL</v>
          </cell>
          <cell r="C527" t="str">
            <v>UN</v>
          </cell>
          <cell r="D527">
            <v>282.52</v>
          </cell>
        </row>
        <row r="528">
          <cell r="A528" t="str">
            <v>73910/005</v>
          </cell>
          <cell r="B528" t="str">
            <v>PORTA DE MADEIRA COMPENSADA LISA PARA PINTURA, 0,80X2,10M, INCLUSO ADUELA 2A, ALIZAR 2A E DOBRADICA</v>
          </cell>
          <cell r="C528" t="str">
            <v>UN</v>
          </cell>
          <cell r="D528">
            <v>194.75</v>
          </cell>
        </row>
        <row r="529">
          <cell r="A529" t="str">
            <v>73910/006</v>
          </cell>
          <cell r="B529" t="str">
            <v>PORTA DE MADEIRA COMPENSADA LISA PARA CERA/VERNIZ, 0,80X2,10M, INCLUSOADUELA 1A, ALIZAR 1A E DOBRADICA COM ANEL</v>
          </cell>
          <cell r="C529" t="str">
            <v>UN</v>
          </cell>
          <cell r="D529">
            <v>288.31</v>
          </cell>
        </row>
        <row r="530">
          <cell r="A530" t="str">
            <v>73910/007</v>
          </cell>
          <cell r="B530" t="str">
            <v>PORTA DE MADEIRA COMPENSADA LISA PARA CERA/VERNIZ, 0,90X2,10M, INCLUSOADUELA 1A, ALIZAR 1A E DOBRADICA COM ANEL</v>
          </cell>
          <cell r="C530" t="str">
            <v>UN</v>
          </cell>
          <cell r="D530">
            <v>301.93</v>
          </cell>
        </row>
        <row r="531">
          <cell r="A531" t="str">
            <v>73910/008</v>
          </cell>
          <cell r="B531" t="str">
            <v>PORTA DE MADEIRA COMPENSADA LISA PARA PINTURA, 1,20X2,10M, 2 FOLHAS, INCLUSO ADUELA 2A, ALIZAR 2A E DOBRADICA</v>
          </cell>
          <cell r="C531" t="str">
            <v>UN</v>
          </cell>
          <cell r="D531">
            <v>280.87</v>
          </cell>
        </row>
        <row r="532">
          <cell r="A532" t="str">
            <v>73910/009</v>
          </cell>
          <cell r="B532" t="str">
            <v>PORTA DE MADEIRA COMPENSADA LISA PARA CERA/VERNIZ, 1,20X2,10M, 2 FOLHAS, INCLUSO ADUELA 1A, ALIZAR 1A E DOBRADICA COM ANEL</v>
          </cell>
          <cell r="C532" t="str">
            <v>UN</v>
          </cell>
          <cell r="D532">
            <v>405.29</v>
          </cell>
        </row>
        <row r="533">
          <cell r="A533" t="str">
            <v>73910/010</v>
          </cell>
          <cell r="B533" t="str">
            <v>PORTA DE MADEIRA COMPENSADA LISA PARA PINTURA, 0,90X2,10M, INCLUSO ADUELA 2A, ALIZAR 2A E DOBRADICA</v>
          </cell>
          <cell r="C533" t="str">
            <v>UN</v>
          </cell>
          <cell r="D533">
            <v>211.02</v>
          </cell>
        </row>
        <row r="534">
          <cell r="A534" t="str">
            <v>73910/011</v>
          </cell>
          <cell r="B534" t="str">
            <v>PORTA DE MADEIRA COMPENSADA LISA PARA PINTURA, 1,60X2,10M, 2 FOLHAS, INCLUSO ADUELA 2A, ALIZAR 2A E DOBRADICA</v>
          </cell>
          <cell r="C534" t="str">
            <v>UN</v>
          </cell>
          <cell r="D534">
            <v>292.83</v>
          </cell>
        </row>
        <row r="535">
          <cell r="A535">
            <v>73934</v>
          </cell>
          <cell r="B535" t="str">
            <v>PORTA DURADOOR 60X210X3,5CM C/ADUELA 13CM E ALIZAR DE 3A C/DOBRADICA LATAO CROMADO</v>
          </cell>
          <cell r="C535">
            <v>0</v>
          </cell>
          <cell r="D535">
            <v>0</v>
          </cell>
        </row>
        <row r="536">
          <cell r="A536" t="str">
            <v>73934/001</v>
          </cell>
          <cell r="B536" t="str">
            <v>PORTA EM CHAPA DE FIBRA DE EUCALIPTO LISA PARA PINTURA, 0,80X2,10 M, INCLUSO ADUELA 3A, ALIZAR 3A E DOBRADICA</v>
          </cell>
          <cell r="C536" t="str">
            <v>UN</v>
          </cell>
          <cell r="D536">
            <v>210.82</v>
          </cell>
        </row>
        <row r="537">
          <cell r="A537" t="str">
            <v>73934/002</v>
          </cell>
          <cell r="B537" t="str">
            <v>PORTA EM CHAPA DE FIBRA DE EUCALIPTO LISA PARA PINTURA, 0,70X2,10 M, INCLUSO ADUELA 3A, ALIZAR 3A E DOBRADICA</v>
          </cell>
          <cell r="C537" t="str">
            <v>UN</v>
          </cell>
          <cell r="D537">
            <v>251.17</v>
          </cell>
        </row>
        <row r="538">
          <cell r="A538" t="str">
            <v>73934/003</v>
          </cell>
          <cell r="B538" t="str">
            <v>PORTA EM CHAPA DE FIBRA DE EUCALIPTO LISA PARA PINTURA, 0,60X2,10 M, INCLUSO ADUELA 3A, ALIZAR 3A E DOBRADICA</v>
          </cell>
          <cell r="C538" t="str">
            <v>UN</v>
          </cell>
          <cell r="D538">
            <v>246.39</v>
          </cell>
        </row>
        <row r="539">
          <cell r="A539">
            <v>74139</v>
          </cell>
          <cell r="B539" t="str">
            <v>PORTA P/SANITARIO C/LAMINADO, MARCO E FERRAGENS</v>
          </cell>
          <cell r="C539">
            <v>0</v>
          </cell>
          <cell r="D539">
            <v>0</v>
          </cell>
        </row>
        <row r="540">
          <cell r="A540" t="str">
            <v>74139/001</v>
          </cell>
          <cell r="B540" t="str">
            <v>PORTA DE MADEIRA PARA BANHEIRO EM COMPENSADO COM LAMINADO TEXTURIZADO0,80X1,60M, INCLUSO MARCO, DOBRADICAS E TARJETA TIPO LIVRE/OCUPADO</v>
          </cell>
          <cell r="C540" t="str">
            <v>UN</v>
          </cell>
          <cell r="D540">
            <v>186.76</v>
          </cell>
        </row>
        <row r="541">
          <cell r="A541" t="str">
            <v>74139/002</v>
          </cell>
          <cell r="B541" t="str">
            <v>PORTA DE MADEIRA PARA BANHEIRO EM COMPENSADO COM LAMINADO TEXTURIZADO0,60X1,60M, INCLUSO MARCO, DOBRADICAS E TARJETA TIPO LIVRE/OCUPADO</v>
          </cell>
          <cell r="C541" t="str">
            <v>UN</v>
          </cell>
          <cell r="D541">
            <v>162.44</v>
          </cell>
        </row>
        <row r="542">
          <cell r="A542">
            <v>90</v>
          </cell>
          <cell r="B542" t="str">
            <v>JANELA DE MADEIRA</v>
          </cell>
          <cell r="C542">
            <v>0</v>
          </cell>
          <cell r="D542">
            <v>0</v>
          </cell>
        </row>
        <row r="543">
          <cell r="A543">
            <v>73773</v>
          </cell>
          <cell r="B543" t="str">
            <v>DIVERSOS</v>
          </cell>
          <cell r="C543">
            <v>0</v>
          </cell>
          <cell r="D543">
            <v>0</v>
          </cell>
        </row>
        <row r="544">
          <cell r="A544" t="str">
            <v>73773/001</v>
          </cell>
          <cell r="B544" t="str">
            <v>QUADRO DE MADEIRA PARA APARELHO DE AR-CONDICIONADO COM ALIZAR, FIXADOEM TACO DE MADEIRA</v>
          </cell>
          <cell r="C544" t="str">
            <v>UN</v>
          </cell>
          <cell r="D544">
            <v>53.93</v>
          </cell>
        </row>
        <row r="545">
          <cell r="A545">
            <v>73813</v>
          </cell>
          <cell r="B545" t="str">
            <v>JANELA DE MADEIRA</v>
          </cell>
          <cell r="C545">
            <v>0</v>
          </cell>
          <cell r="D545">
            <v>0</v>
          </cell>
        </row>
        <row r="546">
          <cell r="A546" t="str">
            <v>73813/001</v>
          </cell>
          <cell r="B546" t="str">
            <v>JANELA DE ABRIR DE MADEIRA 1A COM ALMOFADA, 1,5X1,5M, INCLUSO GUARNICOES E DOBRADICAS</v>
          </cell>
          <cell r="C546" t="str">
            <v>UN</v>
          </cell>
          <cell r="D546">
            <v>640.73</v>
          </cell>
        </row>
        <row r="547">
          <cell r="A547">
            <v>91</v>
          </cell>
          <cell r="B547" t="str">
            <v>GUARDA-CORPO DE MADEIRA</v>
          </cell>
          <cell r="C547">
            <v>0</v>
          </cell>
          <cell r="D547">
            <v>0</v>
          </cell>
        </row>
        <row r="548">
          <cell r="A548">
            <v>73668</v>
          </cell>
          <cell r="B548" t="str">
            <v>GUARDA CORPO EM MADEIRA 1A SERRADA APARELHADA</v>
          </cell>
          <cell r="C548" t="str">
            <v>M</v>
          </cell>
          <cell r="D548">
            <v>71.83</v>
          </cell>
        </row>
        <row r="549">
          <cell r="A549">
            <v>92</v>
          </cell>
          <cell r="B549" t="str">
            <v>PORTA E/OU TAMPA DE FERRO</v>
          </cell>
          <cell r="C549">
            <v>0</v>
          </cell>
          <cell r="D549">
            <v>0</v>
          </cell>
        </row>
        <row r="550">
          <cell r="A550">
            <v>40678</v>
          </cell>
          <cell r="B550" t="str">
            <v>PORTA DE ABRIR PARA ABRIGO DE MEDIDORES E BOTIJOES, EM FERRO QUADRICULADO, COM GUARNICOES</v>
          </cell>
          <cell r="C550" t="str">
            <v>M2</v>
          </cell>
          <cell r="D550">
            <v>118.93</v>
          </cell>
        </row>
        <row r="551">
          <cell r="A551">
            <v>72140</v>
          </cell>
          <cell r="B551" t="str">
            <v>PORTA DE FERRO PARA LIXEIRA, DE ABRIR, TIPO CHAPA, 0,70X2,10M , COM GUARNICOES</v>
          </cell>
          <cell r="C551" t="str">
            <v>UN</v>
          </cell>
          <cell r="D551">
            <v>151.24</v>
          </cell>
        </row>
        <row r="552">
          <cell r="A552">
            <v>73632</v>
          </cell>
          <cell r="B552" t="str">
            <v>PORTA CORTA-FOGO 0,90X2,10X0,04M</v>
          </cell>
          <cell r="C552" t="str">
            <v>UN</v>
          </cell>
          <cell r="D552">
            <v>409.34</v>
          </cell>
        </row>
        <row r="553">
          <cell r="A553">
            <v>73933</v>
          </cell>
          <cell r="B553" t="str">
            <v>PORTA DE FERRO DE ABRIR</v>
          </cell>
          <cell r="C553">
            <v>0</v>
          </cell>
          <cell r="D553">
            <v>0</v>
          </cell>
        </row>
        <row r="554">
          <cell r="A554" t="str">
            <v>73933/001</v>
          </cell>
          <cell r="B554" t="str">
            <v>PORTA DE FERRO ABRIR TIPO GRADE COM CHAPA 0,87X2,10M, INCLUSO GUARNICOES</v>
          </cell>
          <cell r="C554" t="str">
            <v>M2</v>
          </cell>
          <cell r="D554">
            <v>160.21</v>
          </cell>
        </row>
        <row r="555">
          <cell r="A555" t="str">
            <v>73933/002</v>
          </cell>
          <cell r="B555" t="str">
            <v>PORTA DE FERRO ABRIR TIPO CHAPA LISA 0,87X2,10M, INCLUSO GUARNICOES</v>
          </cell>
          <cell r="C555" t="str">
            <v>M2</v>
          </cell>
          <cell r="D555">
            <v>188.36</v>
          </cell>
        </row>
        <row r="556">
          <cell r="A556" t="str">
            <v>73933/003</v>
          </cell>
          <cell r="B556" t="str">
            <v>PORTA DE FERRO, DE ABRIR, VENEZIANA SEM BANDEIRA SEM FERRAGENS</v>
          </cell>
          <cell r="C556" t="str">
            <v>M2</v>
          </cell>
          <cell r="D556">
            <v>170.45</v>
          </cell>
        </row>
        <row r="557">
          <cell r="A557" t="str">
            <v>73933/004</v>
          </cell>
          <cell r="B557" t="str">
            <v>PORTA DE FERRO, DE ABRIR, BARRA CHATA COM REQUADRO E GUARNIÇÃO</v>
          </cell>
          <cell r="C557" t="str">
            <v>M2</v>
          </cell>
          <cell r="D557">
            <v>151.66999999999999</v>
          </cell>
        </row>
        <row r="558">
          <cell r="A558">
            <v>74073</v>
          </cell>
          <cell r="B558" t="str">
            <v>ALÇAPÃO DE FERRO</v>
          </cell>
          <cell r="C558">
            <v>0</v>
          </cell>
          <cell r="D558">
            <v>0</v>
          </cell>
        </row>
        <row r="559">
          <cell r="A559" t="str">
            <v>74073/001</v>
          </cell>
          <cell r="B559" t="str">
            <v>ALCAPAO EM FERRO 0,6MX0,6M, INCLUSO FERRAGENS</v>
          </cell>
          <cell r="C559" t="str">
            <v>UN</v>
          </cell>
          <cell r="D559">
            <v>51.88</v>
          </cell>
        </row>
        <row r="560">
          <cell r="A560" t="str">
            <v>74073/002</v>
          </cell>
          <cell r="B560" t="str">
            <v>ALCAPAO EM FERRO 0,7MX0,7M, INCLUSO FERRAGENS</v>
          </cell>
          <cell r="C560" t="str">
            <v>UN</v>
          </cell>
          <cell r="D560">
            <v>60.22</v>
          </cell>
        </row>
        <row r="561">
          <cell r="A561">
            <v>74136</v>
          </cell>
          <cell r="B561" t="str">
            <v>PORTA DE AÇO DE ENROLAR</v>
          </cell>
          <cell r="C561">
            <v>0</v>
          </cell>
          <cell r="D561">
            <v>0</v>
          </cell>
        </row>
        <row r="562">
          <cell r="A562" t="str">
            <v>74136/001</v>
          </cell>
          <cell r="B562" t="str">
            <v>PORTA DE ACO DE ENROLAR TIPO GRADE, CHAPA 14</v>
          </cell>
          <cell r="C562" t="str">
            <v>M2</v>
          </cell>
          <cell r="D562">
            <v>495.18</v>
          </cell>
        </row>
        <row r="563">
          <cell r="A563" t="str">
            <v>74136/002</v>
          </cell>
          <cell r="B563" t="str">
            <v>PORTA DE ACO DE ENROLAR TIPO TIJOLINHO, VAZADA, CHAPA 24 RAIADA LARGA</v>
          </cell>
          <cell r="C563" t="str">
            <v>M2</v>
          </cell>
          <cell r="D563">
            <v>547.38</v>
          </cell>
        </row>
        <row r="564">
          <cell r="A564" t="str">
            <v>74136/003</v>
          </cell>
          <cell r="B564" t="str">
            <v>PORTA DE ACO DE ENROLAR ONDULADA CHAPA 24 RAIADA LARGA</v>
          </cell>
          <cell r="C564" t="str">
            <v>M2</v>
          </cell>
          <cell r="D564">
            <v>335.68</v>
          </cell>
        </row>
        <row r="565">
          <cell r="A565">
            <v>74232</v>
          </cell>
          <cell r="B565" t="str">
            <v>PORTA DE FERRO, DE ABRIR, CHAPA DOBRADA</v>
          </cell>
          <cell r="C565">
            <v>0</v>
          </cell>
          <cell r="D565">
            <v>0</v>
          </cell>
        </row>
        <row r="566">
          <cell r="A566" t="str">
            <v>74232/001</v>
          </cell>
          <cell r="B566" t="str">
            <v>PORTA DE CHAPA DE ACO PRE-ZINCADA, DE ABRIR, 0,87X2,1CM, COM POSTIGOPARA VIDRO</v>
          </cell>
          <cell r="C566" t="str">
            <v>UN</v>
          </cell>
          <cell r="D566">
            <v>390.2</v>
          </cell>
        </row>
        <row r="567">
          <cell r="A567">
            <v>93</v>
          </cell>
          <cell r="B567" t="str">
            <v>JANELA DE FERRO</v>
          </cell>
          <cell r="C567">
            <v>0</v>
          </cell>
          <cell r="D567">
            <v>0</v>
          </cell>
        </row>
        <row r="568">
          <cell r="A568">
            <v>6103</v>
          </cell>
          <cell r="B568" t="str">
            <v>JANELA BASCULANTE DE FERRO EM CANTONEIRA 5/8"X1/8", LINHA POPULAR</v>
          </cell>
          <cell r="C568" t="str">
            <v>M2</v>
          </cell>
          <cell r="D568">
            <v>277.47000000000003</v>
          </cell>
        </row>
        <row r="569">
          <cell r="A569">
            <v>6104</v>
          </cell>
          <cell r="B569" t="str">
            <v>JANELA BASCULANTE EM CHAPA DE ACO</v>
          </cell>
          <cell r="C569" t="str">
            <v>M2</v>
          </cell>
          <cell r="D569">
            <v>219.92</v>
          </cell>
        </row>
        <row r="570">
          <cell r="A570">
            <v>6126</v>
          </cell>
          <cell r="B570" t="str">
            <v>JANELA DE CORRER EM CHAPA DE ACO, COM 02 FOLHAS PARA VIDRO</v>
          </cell>
          <cell r="C570" t="str">
            <v>M2</v>
          </cell>
          <cell r="D570">
            <v>266.31</v>
          </cell>
        </row>
        <row r="571">
          <cell r="A571">
            <v>72148</v>
          </cell>
          <cell r="B571" t="str">
            <v>RETIRADA DE BATENTES METALICOS</v>
          </cell>
          <cell r="C571" t="str">
            <v>UN</v>
          </cell>
          <cell r="D571">
            <v>19.03</v>
          </cell>
        </row>
        <row r="572">
          <cell r="A572">
            <v>72149</v>
          </cell>
          <cell r="B572" t="str">
            <v>RECOLOCACAO DE BATENTES METALICOS, CONSIDERANDO REAPROVEITAMENTO DO MATERIAL</v>
          </cell>
          <cell r="C572" t="str">
            <v>UN</v>
          </cell>
          <cell r="D572">
            <v>20.62</v>
          </cell>
        </row>
        <row r="573">
          <cell r="A573">
            <v>73940</v>
          </cell>
          <cell r="B573" t="str">
            <v>JANELA DE CORRER, EM CHAPA DOBRADA, AÇO COM ADIÇÃO DE COBRE PRÉ-ZINCADO</v>
          </cell>
          <cell r="C573">
            <v>0</v>
          </cell>
          <cell r="D573">
            <v>0</v>
          </cell>
        </row>
        <row r="574">
          <cell r="A574" t="str">
            <v>73940/001</v>
          </cell>
          <cell r="B574" t="str">
            <v>JANELA DE CORRER EM CHAPA DE ACO DOBRADA, QUATRO FOLHAS, SEM DIVISAO HORIZONTAL, PARA VIDRO, 1,50X1,20M</v>
          </cell>
          <cell r="C574" t="str">
            <v>UN</v>
          </cell>
          <cell r="D574">
            <v>276.42</v>
          </cell>
        </row>
        <row r="575">
          <cell r="A575">
            <v>73945</v>
          </cell>
          <cell r="B575" t="str">
            <v>JANELA DE FERRO, DE CORRER, PARA VIDRO</v>
          </cell>
          <cell r="C575">
            <v>0</v>
          </cell>
          <cell r="D575">
            <v>0</v>
          </cell>
        </row>
        <row r="576">
          <cell r="A576" t="str">
            <v>73945/001</v>
          </cell>
          <cell r="B576" t="str">
            <v>JANELA DE CHAPA DOBRADA ACO DE CORRER, DUAS FOLHAS, DIVISAO HORIZONTAL</v>
          </cell>
          <cell r="C576" t="str">
            <v>M2</v>
          </cell>
          <cell r="D576">
            <v>264.44</v>
          </cell>
        </row>
        <row r="577">
          <cell r="A577">
            <v>73961</v>
          </cell>
          <cell r="B577" t="str">
            <v>JANELA MAXIM AIR</v>
          </cell>
          <cell r="C577">
            <v>0</v>
          </cell>
          <cell r="D577">
            <v>0</v>
          </cell>
        </row>
        <row r="578">
          <cell r="A578" t="str">
            <v>73961/001</v>
          </cell>
          <cell r="B578" t="str">
            <v>JANELA MAXIM AIR CHAPA DOBRADA</v>
          </cell>
          <cell r="C578" t="str">
            <v>M2</v>
          </cell>
          <cell r="D578">
            <v>293.24</v>
          </cell>
        </row>
        <row r="579">
          <cell r="A579">
            <v>73984</v>
          </cell>
          <cell r="B579" t="str">
            <v>JANELA DE FERRO, DE CORRER (SEM VIDRO E PINTURA)</v>
          </cell>
          <cell r="C579">
            <v>0</v>
          </cell>
          <cell r="D579">
            <v>0</v>
          </cell>
        </row>
        <row r="580">
          <cell r="A580" t="str">
            <v>73984/001</v>
          </cell>
          <cell r="B580" t="str">
            <v>JANELA DE CORRER EM CHAPA DE ACO, COM 04 FOLHAS PARA VIDRO, COM DIVISAO HORIZONTAL</v>
          </cell>
          <cell r="C580" t="str">
            <v>M2</v>
          </cell>
          <cell r="D580">
            <v>254.71</v>
          </cell>
        </row>
        <row r="581">
          <cell r="A581" t="str">
            <v>73984/002</v>
          </cell>
          <cell r="B581" t="str">
            <v>JANELA DE CORRER EM FERRO TIPO VENEZIANA, 02 FOLHAS, LINHA POPULAR</v>
          </cell>
          <cell r="C581" t="str">
            <v>M2</v>
          </cell>
          <cell r="D581">
            <v>427.5</v>
          </cell>
        </row>
        <row r="582">
          <cell r="A582">
            <v>94</v>
          </cell>
          <cell r="B582" t="str">
            <v>GRADE DE FERRO</v>
          </cell>
          <cell r="C582">
            <v>0</v>
          </cell>
          <cell r="D582">
            <v>0</v>
          </cell>
        </row>
        <row r="583">
          <cell r="A583">
            <v>73932</v>
          </cell>
          <cell r="B583" t="str">
            <v>GRADE DE FERRO, BARRA CHATA</v>
          </cell>
          <cell r="C583">
            <v>0</v>
          </cell>
          <cell r="D583">
            <v>0</v>
          </cell>
        </row>
        <row r="584">
          <cell r="A584" t="str">
            <v>73932/001</v>
          </cell>
          <cell r="B584" t="str">
            <v>GRADE DE FERRO EM BARRA CHATA 3/16"</v>
          </cell>
          <cell r="C584" t="str">
            <v>M2</v>
          </cell>
          <cell r="D584">
            <v>231.55</v>
          </cell>
        </row>
        <row r="585">
          <cell r="A585">
            <v>95</v>
          </cell>
          <cell r="B585" t="str">
            <v>GUARDA-CORPO DE FERRO</v>
          </cell>
          <cell r="C585">
            <v>0</v>
          </cell>
          <cell r="D585">
            <v>0</v>
          </cell>
        </row>
        <row r="586">
          <cell r="A586">
            <v>73631</v>
          </cell>
          <cell r="B586" t="str">
            <v>GUARDA-CORPO EM TUBO DE ACO GALVANIZADO 1 1/2"</v>
          </cell>
          <cell r="C586" t="str">
            <v>M2</v>
          </cell>
          <cell r="D586">
            <v>197.03</v>
          </cell>
        </row>
        <row r="587">
          <cell r="A587">
            <v>74195</v>
          </cell>
          <cell r="B587" t="str">
            <v>GUARDA-CORPO</v>
          </cell>
          <cell r="C587">
            <v>0</v>
          </cell>
          <cell r="D587">
            <v>0</v>
          </cell>
        </row>
        <row r="588">
          <cell r="A588" t="str">
            <v>74195/001</v>
          </cell>
          <cell r="B588" t="str">
            <v>GUARDA-CORPO COM CORRIMAO EM FERRO BARRA CHATA 3/16"</v>
          </cell>
          <cell r="C588" t="str">
            <v>M</v>
          </cell>
          <cell r="D588">
            <v>270.79000000000002</v>
          </cell>
        </row>
        <row r="589">
          <cell r="A589">
            <v>97</v>
          </cell>
          <cell r="B589" t="str">
            <v>ESCADAS/CORRIMAOS</v>
          </cell>
          <cell r="C589">
            <v>0</v>
          </cell>
          <cell r="D589">
            <v>0</v>
          </cell>
        </row>
        <row r="590">
          <cell r="A590">
            <v>73665</v>
          </cell>
          <cell r="B590" t="str">
            <v>ESCADA TIPO MARINHEIRO EM ACO CA-50 9,52MM, INCLUSO PINTURA COM FUNDOANTI-OXIDANTE</v>
          </cell>
          <cell r="C590" t="str">
            <v>M</v>
          </cell>
          <cell r="D590">
            <v>32.56</v>
          </cell>
        </row>
        <row r="591">
          <cell r="A591">
            <v>73669</v>
          </cell>
          <cell r="B591" t="str">
            <v>CORRIMAO EM MADEIRA 1A 2,5X30CM</v>
          </cell>
          <cell r="C591" t="str">
            <v>M</v>
          </cell>
          <cell r="D591">
            <v>39.950000000000003</v>
          </cell>
        </row>
        <row r="592">
          <cell r="A592">
            <v>74072</v>
          </cell>
          <cell r="B592" t="str">
            <v>CORRIMÃO DE FERRO</v>
          </cell>
          <cell r="C592">
            <v>0</v>
          </cell>
          <cell r="D592">
            <v>0</v>
          </cell>
        </row>
        <row r="593">
          <cell r="A593" t="str">
            <v>74072/001</v>
          </cell>
          <cell r="B593" t="str">
            <v>CORRIMAO EM TUBO ACO GALVANIZADO 3/4" COM BRACADEIRA</v>
          </cell>
          <cell r="C593" t="str">
            <v>M</v>
          </cell>
          <cell r="D593">
            <v>37.57</v>
          </cell>
        </row>
        <row r="594">
          <cell r="A594" t="str">
            <v>74072/002</v>
          </cell>
          <cell r="B594" t="str">
            <v>CORRIMAO EM TUBO ACO GALVANIZADO 2 1/2" COM BRACADEIRA</v>
          </cell>
          <cell r="C594" t="str">
            <v>M</v>
          </cell>
          <cell r="D594">
            <v>73.19</v>
          </cell>
        </row>
        <row r="595">
          <cell r="A595" t="str">
            <v>74072/003</v>
          </cell>
          <cell r="B595" t="str">
            <v>CORRIMAO EM TUBO ACO GALVANIZADO 1 1/4" COM BRACADEIRA</v>
          </cell>
          <cell r="C595" t="str">
            <v>M</v>
          </cell>
          <cell r="D595">
            <v>48.74</v>
          </cell>
        </row>
        <row r="596">
          <cell r="A596">
            <v>74103</v>
          </cell>
          <cell r="B596" t="str">
            <v>ESCADA MARINHEIRO EM FERRO CA-50, D=1/2" (12.5MM), L=0,3M, SEM PROTEÇÃO, INCLUINDO PINTURA ANTI-CORROSIVA (INCLUSIVE FORNECIMENTO E INSTALAÇÃO)</v>
          </cell>
          <cell r="C596">
            <v>0</v>
          </cell>
          <cell r="D596">
            <v>0</v>
          </cell>
        </row>
        <row r="597">
          <cell r="A597" t="str">
            <v>74103/001</v>
          </cell>
          <cell r="B597" t="str">
            <v>ESCADA TIPO MARINHEIRO EM ACO CA-50 12,5", INCLUSO PINTURA COM FUNDOANTI-OXIDANTE</v>
          </cell>
          <cell r="C597" t="str">
            <v>M</v>
          </cell>
          <cell r="D597">
            <v>40.15</v>
          </cell>
        </row>
        <row r="598">
          <cell r="A598">
            <v>74194</v>
          </cell>
          <cell r="B598" t="str">
            <v>ESCADA MARINHEIRO</v>
          </cell>
          <cell r="C598">
            <v>0</v>
          </cell>
          <cell r="D598">
            <v>0</v>
          </cell>
        </row>
        <row r="599">
          <cell r="A599" t="str">
            <v>74194/001</v>
          </cell>
          <cell r="B599" t="str">
            <v>ESCADA TIPO MARINHEIRO EM TUBO ACO GALVANIZADO 1 1/2" 5 DEGRAUS</v>
          </cell>
          <cell r="C599" t="str">
            <v>M</v>
          </cell>
          <cell r="D599">
            <v>156.35</v>
          </cell>
        </row>
        <row r="600">
          <cell r="A600">
            <v>98</v>
          </cell>
          <cell r="B600" t="str">
            <v>PORTA E/OU TAMPA DE ALUMINIO</v>
          </cell>
          <cell r="C600">
            <v>0</v>
          </cell>
          <cell r="D600">
            <v>0</v>
          </cell>
        </row>
        <row r="601">
          <cell r="A601">
            <v>68050</v>
          </cell>
          <cell r="B601" t="str">
            <v>PORTA DE CORRER EM ALUMINIO, PERFIL SERIE 25, COM 02 FOLHAS PARA VIDRO</v>
          </cell>
          <cell r="C601" t="str">
            <v>M2</v>
          </cell>
          <cell r="D601">
            <v>274.33</v>
          </cell>
        </row>
        <row r="602">
          <cell r="A602">
            <v>74071</v>
          </cell>
          <cell r="B602" t="str">
            <v>PORTA DE ALUMÍNIO, DE ABRIR</v>
          </cell>
          <cell r="C602">
            <v>0</v>
          </cell>
          <cell r="D602">
            <v>0</v>
          </cell>
        </row>
        <row r="603">
          <cell r="A603" t="str">
            <v>74071/001</v>
          </cell>
          <cell r="B603" t="str">
            <v>PORTA DE ABRIR EM ALUMINIO TIPO CHAPA CORRUGADA, PERFIL SERIE 25, COMGUARNICOES</v>
          </cell>
          <cell r="C603" t="str">
            <v>M2</v>
          </cell>
          <cell r="D603">
            <v>354.74</v>
          </cell>
        </row>
        <row r="604">
          <cell r="A604" t="str">
            <v>74071/002</v>
          </cell>
          <cell r="B604" t="str">
            <v>PORTA DE ABRIR EM ALUMINIO TIPO VENEZIANA, PERFIL SERIE 25, COM GUARNICOES</v>
          </cell>
          <cell r="C604" t="str">
            <v>M2</v>
          </cell>
          <cell r="D604">
            <v>356.23</v>
          </cell>
        </row>
        <row r="605">
          <cell r="A605">
            <v>99</v>
          </cell>
          <cell r="B605" t="str">
            <v>GUARDA-CORPO/GRADE DE ALUMINIO</v>
          </cell>
          <cell r="C605">
            <v>0</v>
          </cell>
          <cell r="D605">
            <v>0</v>
          </cell>
        </row>
        <row r="606">
          <cell r="A606">
            <v>73737</v>
          </cell>
          <cell r="B606" t="str">
            <v>GRADIL ALUMINIO P/VARANDA</v>
          </cell>
          <cell r="C606">
            <v>0</v>
          </cell>
          <cell r="D606">
            <v>0</v>
          </cell>
        </row>
        <row r="607">
          <cell r="A607" t="str">
            <v>73737/001</v>
          </cell>
          <cell r="B607" t="str">
            <v>GRADIL DE ALUMINIO ANODIZADO TIPO BARRA CHATA PARA VARANDAS, ALTURA 0,4M</v>
          </cell>
          <cell r="C607" t="str">
            <v>M</v>
          </cell>
          <cell r="D607">
            <v>128.49</v>
          </cell>
        </row>
        <row r="608">
          <cell r="A608" t="str">
            <v>73737/002</v>
          </cell>
          <cell r="B608" t="str">
            <v>GRADIL DE ALUMINIO ANODIZADO TIPO BARRA CHATA PARA VARANDAS, ALTURA 1,0M</v>
          </cell>
          <cell r="C608" t="str">
            <v>M</v>
          </cell>
          <cell r="D608">
            <v>291.39999999999998</v>
          </cell>
        </row>
        <row r="609">
          <cell r="A609" t="str">
            <v>73737/003</v>
          </cell>
          <cell r="B609" t="str">
            <v>GRADIL DE ALUMINIO ANODIZADO TIPO BARRA CHATA PARA VARANDAS, ALTURA 1,2M</v>
          </cell>
          <cell r="C609" t="str">
            <v>M</v>
          </cell>
          <cell r="D609">
            <v>343.82</v>
          </cell>
        </row>
        <row r="610">
          <cell r="A610">
            <v>100</v>
          </cell>
          <cell r="B610" t="str">
            <v>FERRAGENS PARA PORTAS</v>
          </cell>
          <cell r="C610">
            <v>0</v>
          </cell>
          <cell r="D610">
            <v>0</v>
          </cell>
        </row>
        <row r="611">
          <cell r="A611">
            <v>73736</v>
          </cell>
          <cell r="B611" t="str">
            <v>FORNECIMENTO E ASSENTAMENTO DE FERRAGENS</v>
          </cell>
          <cell r="C611">
            <v>0</v>
          </cell>
          <cell r="D611">
            <v>0</v>
          </cell>
        </row>
        <row r="612">
          <cell r="A612" t="str">
            <v>73736/001</v>
          </cell>
          <cell r="B612" t="str">
            <v>DOBRADICA TIPO VAI E VEM EM LATAO POLIDO 3"</v>
          </cell>
          <cell r="C612" t="str">
            <v>UN</v>
          </cell>
          <cell r="D612">
            <v>25.86</v>
          </cell>
        </row>
        <row r="613">
          <cell r="A613">
            <v>74068</v>
          </cell>
          <cell r="B613" t="str">
            <v>CONJUNTO FERRAGENS CILINDRO 330/ROSETA 303/MACANETA TIPO ALAVANCA LATAO CROMADO LA FONTE</v>
          </cell>
          <cell r="C613">
            <v>0</v>
          </cell>
          <cell r="D613">
            <v>0</v>
          </cell>
        </row>
        <row r="614">
          <cell r="A614" t="str">
            <v>74068/001</v>
          </cell>
          <cell r="B614" t="str">
            <v>CONJUNTO FERRAGENS CILINDRO 330/ROSETA 303/MACANETA TIPO ALAVANCA LATAO CROMADO LA FONTE</v>
          </cell>
          <cell r="C614" t="str">
            <v>UN</v>
          </cell>
          <cell r="D614">
            <v>383.8</v>
          </cell>
        </row>
        <row r="615">
          <cell r="A615" t="str">
            <v>74068/002</v>
          </cell>
          <cell r="B615" t="str">
            <v>FECHADURA DE EMBUTIR COMPLETA, PARA PORTAS EXTERNAS, PADRAO DE ACABAMENTO POPULAR</v>
          </cell>
          <cell r="C615" t="str">
            <v>UN</v>
          </cell>
          <cell r="D615">
            <v>51.85</v>
          </cell>
        </row>
        <row r="616">
          <cell r="A616" t="str">
            <v>74068/003</v>
          </cell>
          <cell r="B616" t="str">
            <v>FECHADURA DE EMBUTIR COMPLETA, PARA PORTAS EXTERNAS, PADRAO DE ACABAMENTO SUPERIOR</v>
          </cell>
          <cell r="C616" t="str">
            <v>UN</v>
          </cell>
          <cell r="D616">
            <v>189.82</v>
          </cell>
        </row>
        <row r="617">
          <cell r="A617" t="str">
            <v>74068/004</v>
          </cell>
          <cell r="B617" t="str">
            <v>FECHADURA DE EMBUTIR COMPLETA, PARA PORTAS EXTERNAS 2 FOLHAS, PADRAO DE ACABAMENTO POPULAR</v>
          </cell>
          <cell r="C617" t="str">
            <v>UN</v>
          </cell>
          <cell r="D617">
            <v>142.16999999999999</v>
          </cell>
        </row>
        <row r="618">
          <cell r="A618" t="str">
            <v>74068/005</v>
          </cell>
          <cell r="B618" t="str">
            <v>FECHADURA DE SOBREPOR PARA PORTAS EXTERNAS, FERRO PINTADO COM MACANETA</v>
          </cell>
          <cell r="C618" t="str">
            <v>UN</v>
          </cell>
          <cell r="D618">
            <v>52.27</v>
          </cell>
        </row>
        <row r="619">
          <cell r="A619" t="str">
            <v>74068/006</v>
          </cell>
          <cell r="B619" t="str">
            <v>FECHADURA DE EMBUTIR COMPLETA, PARA PORTAS EXTERNAS, PADRAO DE ACABAMENTO MEDIO</v>
          </cell>
          <cell r="C619" t="str">
            <v>UN</v>
          </cell>
          <cell r="D619">
            <v>110.29</v>
          </cell>
        </row>
        <row r="620">
          <cell r="A620">
            <v>74069</v>
          </cell>
          <cell r="B620" t="str">
            <v>CONJUNTO FERRAGENS LATAO CROMADO TRANQUETA COMPLETA LINHA LUXO</v>
          </cell>
          <cell r="C620">
            <v>0</v>
          </cell>
          <cell r="D620">
            <v>0</v>
          </cell>
        </row>
        <row r="621">
          <cell r="A621" t="str">
            <v>74069/001</v>
          </cell>
          <cell r="B621" t="str">
            <v>FECHADURA DE EMBUTIR COMPLETA, PARA PORTAS DE BANHEIRO, PADRAO DE ACABAMENTO POPULAR</v>
          </cell>
          <cell r="C621" t="str">
            <v>UN</v>
          </cell>
          <cell r="D621">
            <v>44.67</v>
          </cell>
        </row>
        <row r="622">
          <cell r="A622" t="str">
            <v>74069/002</v>
          </cell>
          <cell r="B622" t="str">
            <v>FECHADURA DE EMBUTIR COMPLETA, PARA PORTAS DE BANHEIRO, PADRAO DE ACABAMENTO SUPERIOR</v>
          </cell>
          <cell r="C622" t="str">
            <v>UN</v>
          </cell>
          <cell r="D622">
            <v>160.31</v>
          </cell>
        </row>
        <row r="623">
          <cell r="A623">
            <v>74070</v>
          </cell>
          <cell r="B623" t="str">
            <v>CONJUNTO FERRAGEM GORGES COMPLETA LINHA MEDIA</v>
          </cell>
          <cell r="C623">
            <v>0</v>
          </cell>
          <cell r="D623">
            <v>0</v>
          </cell>
        </row>
        <row r="624">
          <cell r="A624" t="str">
            <v>74070/001</v>
          </cell>
          <cell r="B624" t="str">
            <v>FECHADURA DE EMBUTIR COMPLETA, PARA PORTAS INTERNAS, PADRAO DE ACABAMENTO SUPERIOR</v>
          </cell>
          <cell r="C624" t="str">
            <v>UN</v>
          </cell>
          <cell r="D624">
            <v>136.72999999999999</v>
          </cell>
        </row>
        <row r="625">
          <cell r="A625" t="str">
            <v>74070/003</v>
          </cell>
          <cell r="B625" t="str">
            <v>FECHADURA DE EMBUTIR COMPLETA, PARA PORTAS INTERNAS, PADRAO DE ACABAMENTO POPULAR</v>
          </cell>
          <cell r="C625" t="str">
            <v>UN</v>
          </cell>
          <cell r="D625">
            <v>44.17</v>
          </cell>
        </row>
        <row r="626">
          <cell r="A626" t="str">
            <v>74070/004</v>
          </cell>
          <cell r="B626" t="str">
            <v>FECHADURA DE EMBUTIR COMPLETA, PARA PORTAS INTERNAS, PADRAO DE ACABAMENTO MEDIO</v>
          </cell>
          <cell r="C626" t="str">
            <v>UN</v>
          </cell>
          <cell r="D626">
            <v>75.150000000000006</v>
          </cell>
        </row>
        <row r="627">
          <cell r="A627">
            <v>102</v>
          </cell>
          <cell r="B627" t="str">
            <v>FERRAGENS DIVERSAS</v>
          </cell>
          <cell r="C627">
            <v>0</v>
          </cell>
          <cell r="D627">
            <v>0</v>
          </cell>
        </row>
        <row r="628">
          <cell r="A628">
            <v>74046</v>
          </cell>
          <cell r="B628" t="str">
            <v>TARJETA</v>
          </cell>
          <cell r="C628">
            <v>0</v>
          </cell>
          <cell r="D628">
            <v>0</v>
          </cell>
        </row>
        <row r="629">
          <cell r="A629" t="str">
            <v>74046/001</v>
          </cell>
          <cell r="B629" t="str">
            <v>TARJETA DE FERRO CROMADO DE SOBREPOR 2"</v>
          </cell>
          <cell r="C629" t="str">
            <v>UN</v>
          </cell>
          <cell r="D629">
            <v>5.38</v>
          </cell>
        </row>
        <row r="630">
          <cell r="A630" t="str">
            <v>74046/002</v>
          </cell>
          <cell r="B630" t="str">
            <v>TARJETA TIPO LIVRE/OCUPADO PARA PORTA DE BANHEIRO</v>
          </cell>
          <cell r="C630" t="str">
            <v>UN</v>
          </cell>
          <cell r="D630">
            <v>25.75</v>
          </cell>
        </row>
        <row r="631">
          <cell r="A631">
            <v>74047</v>
          </cell>
          <cell r="B631" t="str">
            <v>DOBRADICA</v>
          </cell>
          <cell r="C631">
            <v>0</v>
          </cell>
          <cell r="D631">
            <v>0</v>
          </cell>
        </row>
        <row r="632">
          <cell r="A632" t="str">
            <v>74047/001</v>
          </cell>
          <cell r="B632" t="str">
            <v>DOBRADICA EM FERRO CROMADO 3X3", SEM ANEIS</v>
          </cell>
          <cell r="C632" t="str">
            <v>UN</v>
          </cell>
          <cell r="D632">
            <v>7.38</v>
          </cell>
        </row>
        <row r="633">
          <cell r="A633" t="str">
            <v>74047/002</v>
          </cell>
          <cell r="B633" t="str">
            <v>DOBRADICA EM ACO ZINCADO 3X3", SEM ANEIS</v>
          </cell>
          <cell r="C633" t="str">
            <v>UN</v>
          </cell>
          <cell r="D633">
            <v>7.41</v>
          </cell>
        </row>
        <row r="634">
          <cell r="A634" t="str">
            <v>74047/003</v>
          </cell>
          <cell r="B634" t="str">
            <v>DOBRADICA EM LATAO CROMADO 3X3", COM ANEIS</v>
          </cell>
          <cell r="C634" t="str">
            <v>UN</v>
          </cell>
          <cell r="D634">
            <v>13.43</v>
          </cell>
        </row>
        <row r="635">
          <cell r="A635" t="str">
            <v>74047/004</v>
          </cell>
          <cell r="B635" t="str">
            <v>DOBRADICA LATAO CROMADO 3 X 2 1/2"</v>
          </cell>
          <cell r="C635" t="str">
            <v>UN</v>
          </cell>
          <cell r="D635">
            <v>9.49</v>
          </cell>
        </row>
        <row r="636">
          <cell r="A636" t="str">
            <v>74047/005</v>
          </cell>
          <cell r="B636" t="str">
            <v>DOBRADICA EM FERRO GALVANIZADO 1 3/4 X2", COM ANEIS</v>
          </cell>
          <cell r="C636" t="str">
            <v>UN</v>
          </cell>
          <cell r="D636">
            <v>5.51</v>
          </cell>
        </row>
        <row r="637">
          <cell r="A637" t="str">
            <v>74047/006</v>
          </cell>
          <cell r="B637" t="str">
            <v>DOBRADICA EM FERRO CROMADO 2X1", COM ANEIS</v>
          </cell>
          <cell r="C637" t="str">
            <v>UN</v>
          </cell>
          <cell r="D637">
            <v>7</v>
          </cell>
        </row>
        <row r="638">
          <cell r="A638" t="str">
            <v>74047/007</v>
          </cell>
          <cell r="B638" t="str">
            <v>DOBRADICA EM FERRO CROMADO 3X2 1/2", SEM ANEIS</v>
          </cell>
          <cell r="C638" t="str">
            <v>UN</v>
          </cell>
          <cell r="D638">
            <v>6.87</v>
          </cell>
        </row>
        <row r="639">
          <cell r="A639" t="str">
            <v>74047/008</v>
          </cell>
          <cell r="B639" t="str">
            <v>DOBRADICA EM FERRO GALVANIZADO 4X3", COM ANEIS</v>
          </cell>
          <cell r="C639" t="str">
            <v>UN</v>
          </cell>
          <cell r="D639">
            <v>7.1</v>
          </cell>
        </row>
        <row r="640">
          <cell r="A640">
            <v>74084</v>
          </cell>
          <cell r="B640" t="str">
            <v>PORTA CADEADO</v>
          </cell>
          <cell r="C640">
            <v>0</v>
          </cell>
          <cell r="D640">
            <v>0</v>
          </cell>
        </row>
        <row r="641">
          <cell r="A641" t="str">
            <v>74084/001</v>
          </cell>
          <cell r="B641" t="str">
            <v>PORTA CADEADO COM CADEADO DE ACO 45MM</v>
          </cell>
          <cell r="C641" t="str">
            <v>UN</v>
          </cell>
          <cell r="D641">
            <v>30.59</v>
          </cell>
        </row>
        <row r="642">
          <cell r="A642">
            <v>103</v>
          </cell>
          <cell r="B642" t="str">
            <v>VIDROS/ESPELHOS</v>
          </cell>
          <cell r="C642">
            <v>0</v>
          </cell>
          <cell r="D642">
            <v>0</v>
          </cell>
        </row>
        <row r="643">
          <cell r="A643">
            <v>72116</v>
          </cell>
          <cell r="B643" t="str">
            <v>VIDRO LISO COMUM TRANSPARENTE, ESPESSURA 3MM</v>
          </cell>
          <cell r="C643" t="str">
            <v>M2</v>
          </cell>
          <cell r="D643">
            <v>66.84</v>
          </cell>
        </row>
        <row r="644">
          <cell r="A644">
            <v>72117</v>
          </cell>
          <cell r="B644" t="str">
            <v>VIDRO LISO COMUM TRANSPARENTE, ESPESSURA 4MM</v>
          </cell>
          <cell r="C644" t="str">
            <v>M2</v>
          </cell>
          <cell r="D644">
            <v>86.34</v>
          </cell>
        </row>
        <row r="645">
          <cell r="A645">
            <v>72118</v>
          </cell>
          <cell r="B645" t="str">
            <v>VIDRO TEMPERADO INCOLOR, ESPESSURA 6MM</v>
          </cell>
          <cell r="C645" t="str">
            <v>M2</v>
          </cell>
          <cell r="D645">
            <v>143.16999999999999</v>
          </cell>
        </row>
        <row r="646">
          <cell r="A646">
            <v>72119</v>
          </cell>
          <cell r="B646" t="str">
            <v>VIDRO TEMPERADO INCOLOR, ESPESSURA 8MM</v>
          </cell>
          <cell r="C646" t="str">
            <v>M2</v>
          </cell>
          <cell r="D646">
            <v>169.32</v>
          </cell>
        </row>
        <row r="647">
          <cell r="A647">
            <v>72120</v>
          </cell>
          <cell r="B647" t="str">
            <v>VIDRO TEMPERADO INCOLOR, ESPESSURA 10MM</v>
          </cell>
          <cell r="C647" t="str">
            <v>M2</v>
          </cell>
          <cell r="D647">
            <v>198.77</v>
          </cell>
        </row>
        <row r="648">
          <cell r="A648">
            <v>72121</v>
          </cell>
          <cell r="B648" t="str">
            <v>VIDRO TEMPERADO COLORIDO, ESPESSURA 10MM</v>
          </cell>
          <cell r="C648" t="str">
            <v>M2</v>
          </cell>
          <cell r="D648">
            <v>235.84</v>
          </cell>
        </row>
        <row r="649">
          <cell r="A649">
            <v>72122</v>
          </cell>
          <cell r="B649" t="str">
            <v>VIDRO FANTASIA TIPO CANELADO, ESPESSURA 4MM</v>
          </cell>
          <cell r="C649" t="str">
            <v>M2</v>
          </cell>
          <cell r="D649">
            <v>67.64</v>
          </cell>
        </row>
        <row r="650">
          <cell r="A650">
            <v>72123</v>
          </cell>
          <cell r="B650" t="str">
            <v>VIDRO ARAMADO, ESPESSURA 7MM</v>
          </cell>
          <cell r="C650" t="str">
            <v>M2</v>
          </cell>
          <cell r="D650">
            <v>223.47</v>
          </cell>
        </row>
        <row r="651">
          <cell r="A651">
            <v>73838</v>
          </cell>
          <cell r="B651" t="str">
            <v>PORTA DE VIDRO TEMPERADO</v>
          </cell>
          <cell r="C651">
            <v>0</v>
          </cell>
          <cell r="D651">
            <v>0</v>
          </cell>
        </row>
        <row r="652">
          <cell r="A652" t="str">
            <v>73838/001</v>
          </cell>
          <cell r="B652" t="str">
            <v>PORTA DE VIDRO TEMPERADO, 0,9X2,10M, ESPESSURA 10MM, INCLUSIVE ACESSORIOS</v>
          </cell>
          <cell r="C652" t="str">
            <v>UN</v>
          </cell>
          <cell r="D652">
            <v>1387.51</v>
          </cell>
        </row>
        <row r="653">
          <cell r="A653">
            <v>74125</v>
          </cell>
          <cell r="B653" t="str">
            <v>ESPELHO C/MOLDURA</v>
          </cell>
          <cell r="C653">
            <v>0</v>
          </cell>
          <cell r="D653">
            <v>0</v>
          </cell>
        </row>
        <row r="654">
          <cell r="A654" t="str">
            <v>74125/001</v>
          </cell>
          <cell r="B654" t="str">
            <v>ESPELHO CRISTAL ESPESSURA 4MM, COM MOLDURA DE MADEIRA</v>
          </cell>
          <cell r="C654" t="str">
            <v>M2</v>
          </cell>
          <cell r="D654">
            <v>230.16</v>
          </cell>
        </row>
        <row r="655">
          <cell r="A655" t="str">
            <v>74125/002</v>
          </cell>
          <cell r="B655" t="str">
            <v>ESPELHO CRISTAL ESPESSURA 4MM, COM MOLDURA EM ALUMINIO E COMPENSADO 6MM PLASTIFICADO COLADO</v>
          </cell>
          <cell r="C655" t="str">
            <v>M2</v>
          </cell>
          <cell r="D655">
            <v>293.19</v>
          </cell>
        </row>
        <row r="656">
          <cell r="A656">
            <v>105</v>
          </cell>
          <cell r="B656" t="str">
            <v>PORTOES DE MADEIRA/FERRO/ALUMINIO</v>
          </cell>
          <cell r="C656">
            <v>0</v>
          </cell>
          <cell r="D656">
            <v>0</v>
          </cell>
        </row>
        <row r="657">
          <cell r="A657">
            <v>68054</v>
          </cell>
          <cell r="B657" t="str">
            <v>PORTAO DE FERRO EM CHAPA PLANA 14"</v>
          </cell>
          <cell r="C657" t="str">
            <v>M2</v>
          </cell>
          <cell r="D657">
            <v>137.91999999999999</v>
          </cell>
        </row>
        <row r="658">
          <cell r="A658">
            <v>74100</v>
          </cell>
          <cell r="B658" t="str">
            <v>PE-A.43 - PORTÃO DE FERRO COM FERRAGENS SEM PINTURA</v>
          </cell>
          <cell r="C658">
            <v>0</v>
          </cell>
          <cell r="D658">
            <v>0</v>
          </cell>
        </row>
        <row r="659">
          <cell r="A659" t="str">
            <v>74100/001</v>
          </cell>
          <cell r="B659" t="str">
            <v>PORTAO DE FERRO COM VARA 1/2", COM REQUADRO</v>
          </cell>
          <cell r="C659" t="str">
            <v>M2</v>
          </cell>
          <cell r="D659">
            <v>126.19</v>
          </cell>
        </row>
        <row r="660">
          <cell r="A660">
            <v>74238</v>
          </cell>
          <cell r="B660" t="str">
            <v>FABRICACAO E INSTALACAO DE PORTAO PARA ENTRADA DE VEICULOS - MMA</v>
          </cell>
          <cell r="C660">
            <v>0</v>
          </cell>
          <cell r="D660">
            <v>0</v>
          </cell>
        </row>
        <row r="661">
          <cell r="A661" t="str">
            <v>74238/001</v>
          </cell>
          <cell r="B661" t="str">
            <v>PORTAO EM TELA RIGIDA E MOLDURA EM ACO COM DUAS FOLHAS DE ABRIR 2X3,50MX1,80M, INCLUSO CADEADO, FUNDO OXIDO FERRO/ZARCAO UMA DEMAO E PINTURAESMALTE DUAS DEMAOS</v>
          </cell>
          <cell r="C661" t="str">
            <v>UN</v>
          </cell>
          <cell r="D661">
            <v>2053.4899999999998</v>
          </cell>
        </row>
        <row r="662">
          <cell r="A662" t="str">
            <v>74238/002</v>
          </cell>
          <cell r="B662" t="str">
            <v>PORTAO EM TELA ARAME GALVANIZADO N.12 MALHA 2" E MOLDURA EM TUBOS DE ACO COM DUAS FOLHAS DE ABRIR, INCLUSO FERRAGENS</v>
          </cell>
          <cell r="C662" t="str">
            <v>M2</v>
          </cell>
          <cell r="D662">
            <v>509.57</v>
          </cell>
        </row>
        <row r="663">
          <cell r="A663">
            <v>222</v>
          </cell>
          <cell r="B663" t="str">
            <v>JANELA DE ALUMINIO</v>
          </cell>
          <cell r="C663">
            <v>0</v>
          </cell>
          <cell r="D663">
            <v>0</v>
          </cell>
        </row>
        <row r="664">
          <cell r="A664">
            <v>68052</v>
          </cell>
          <cell r="B664" t="str">
            <v>JANELA ALUMINIO, BASCULANTE, SERIE 25</v>
          </cell>
          <cell r="C664" t="str">
            <v>M2</v>
          </cell>
          <cell r="D664">
            <v>548.9</v>
          </cell>
        </row>
        <row r="665">
          <cell r="A665">
            <v>73809</v>
          </cell>
          <cell r="B665" t="str">
            <v>JANELA DE ALUMINIO, TIPO CORRER OU MAXIMAR, CONVENCIONAL, INCLUSIVE ASSENTAMENTO</v>
          </cell>
          <cell r="C665">
            <v>0</v>
          </cell>
          <cell r="D665">
            <v>0</v>
          </cell>
        </row>
        <row r="666">
          <cell r="A666" t="str">
            <v>73809/001</v>
          </cell>
          <cell r="B666" t="str">
            <v>JANELA DE ALUMINIO TIPO MAXIM-AIR, SERIE 25</v>
          </cell>
          <cell r="C666" t="str">
            <v>M2</v>
          </cell>
          <cell r="D666">
            <v>590.97</v>
          </cell>
        </row>
        <row r="667">
          <cell r="A667">
            <v>74067</v>
          </cell>
          <cell r="B667" t="str">
            <v>JANELA DE ALUMÍNIO, DE CORRER</v>
          </cell>
          <cell r="C667">
            <v>0</v>
          </cell>
          <cell r="D667">
            <v>0</v>
          </cell>
        </row>
        <row r="668">
          <cell r="A668" t="str">
            <v>74067/001</v>
          </cell>
          <cell r="B668" t="str">
            <v>JANELA ALUMINIO DE CORRER, 2 FOLHAS PARA VIDRO, SEM BANDEIRA, LINHA 25</v>
          </cell>
          <cell r="C668" t="str">
            <v>M2</v>
          </cell>
          <cell r="D668">
            <v>546.01</v>
          </cell>
        </row>
        <row r="669">
          <cell r="A669" t="str">
            <v>74067/002</v>
          </cell>
          <cell r="B669" t="str">
            <v>JANELA ALUMINIO DE CORRER, 2 FOLHAS PARA VIDRO, COM BANDEIRA, LINHA 25</v>
          </cell>
          <cell r="C669" t="str">
            <v>M2</v>
          </cell>
          <cell r="D669">
            <v>686.73</v>
          </cell>
        </row>
        <row r="670">
          <cell r="A670" t="str">
            <v>74067/003</v>
          </cell>
          <cell r="B670" t="str">
            <v>JANELA ALUMINIO DE CORRER, VENEZIANA, COM BANDEIRA, LINHA 25</v>
          </cell>
          <cell r="C670" t="str">
            <v>M2</v>
          </cell>
          <cell r="D670">
            <v>832.89</v>
          </cell>
        </row>
        <row r="671">
          <cell r="A671" t="str">
            <v>74067/004</v>
          </cell>
          <cell r="B671" t="str">
            <v>JANELA ALUMINIO DE CORRER, VENEZIANA, SEM BANDEIRA, LINHA 25</v>
          </cell>
          <cell r="C671" t="str">
            <v>M2</v>
          </cell>
          <cell r="D671">
            <v>721.6</v>
          </cell>
        </row>
        <row r="672">
          <cell r="A672">
            <v>304</v>
          </cell>
          <cell r="B672" t="str">
            <v>PERFIL/CANTONEIRA/BARRA</v>
          </cell>
          <cell r="C672">
            <v>0</v>
          </cell>
          <cell r="D672">
            <v>0</v>
          </cell>
        </row>
        <row r="673">
          <cell r="A673">
            <v>73908</v>
          </cell>
          <cell r="B673" t="str">
            <v>CANTONEIRA DE ALUMÍNIO</v>
          </cell>
          <cell r="C673">
            <v>0</v>
          </cell>
          <cell r="D673">
            <v>0</v>
          </cell>
        </row>
        <row r="674">
          <cell r="A674" t="str">
            <v>73908/001</v>
          </cell>
          <cell r="B674" t="str">
            <v>CANTONEIRA DE ALUMINIO 2X2”, PARA PROTECAO DE QUINA DE PAREDE</v>
          </cell>
          <cell r="C674" t="str">
            <v>M</v>
          </cell>
          <cell r="D674">
            <v>27.6</v>
          </cell>
        </row>
        <row r="675">
          <cell r="A675" t="str">
            <v>73908/002</v>
          </cell>
          <cell r="B675" t="str">
            <v>CANTONEIRA DE ALUMINIO 1X1" , PARA PROTECAO DE QUINA DE PAREDE</v>
          </cell>
          <cell r="C675" t="str">
            <v>M</v>
          </cell>
          <cell r="D675">
            <v>18.440000000000001</v>
          </cell>
        </row>
        <row r="676">
          <cell r="A676" t="str">
            <v>FOMA</v>
          </cell>
          <cell r="B676" t="str">
            <v>FORNECIMENTO DE MATERIAIS E EQUIPAMENTOS</v>
          </cell>
          <cell r="C676">
            <v>0</v>
          </cell>
          <cell r="D676">
            <v>0</v>
          </cell>
        </row>
        <row r="677">
          <cell r="A677">
            <v>284</v>
          </cell>
          <cell r="B677" t="str">
            <v>FORNEC. DE MAT. BRITADO C/OU S/CARGA, DESCARGA E TRANSPORTE</v>
          </cell>
          <cell r="C677">
            <v>0</v>
          </cell>
          <cell r="D677">
            <v>0</v>
          </cell>
        </row>
        <row r="678">
          <cell r="A678">
            <v>6515</v>
          </cell>
          <cell r="B678" t="str">
            <v>FORNECIMENTO E LANCAMENTO DE BRITA N. 4 P/ENVOLTORIA INTERNA DO SUMIDOURO P/ O EFLUENTE LIQUIDO DA FOSSA SEPTICA, D INT = 300 CM / H INT = 660 CM (P/ COMP.11516/1)</v>
          </cell>
          <cell r="C678" t="str">
            <v>M3</v>
          </cell>
          <cell r="D678">
            <v>2341</v>
          </cell>
        </row>
        <row r="679">
          <cell r="A679">
            <v>74119</v>
          </cell>
          <cell r="B679" t="str">
            <v>FORNECIMENTO E ASSENTAMENTO DE BRITA 2 EM DRENOS E FILTROS</v>
          </cell>
          <cell r="C679">
            <v>0</v>
          </cell>
          <cell r="D679">
            <v>0</v>
          </cell>
        </row>
        <row r="680">
          <cell r="A680" t="str">
            <v>74119/001</v>
          </cell>
          <cell r="B680" t="str">
            <v>FORNECIMENTO E ASSENTAMENTO DE BRITA 2-DRENOS E FILTROS MM</v>
          </cell>
          <cell r="C680" t="str">
            <v>M3</v>
          </cell>
          <cell r="D680">
            <v>112.91</v>
          </cell>
        </row>
        <row r="681">
          <cell r="A681" t="str">
            <v>FUES</v>
          </cell>
          <cell r="B681" t="str">
            <v>FUNDACOES E ESTRUTURAS</v>
          </cell>
          <cell r="C681">
            <v>0</v>
          </cell>
          <cell r="D681">
            <v>0</v>
          </cell>
        </row>
        <row r="682">
          <cell r="A682">
            <v>38</v>
          </cell>
          <cell r="B682" t="str">
            <v>TUBULOES</v>
          </cell>
          <cell r="C682">
            <v>0</v>
          </cell>
          <cell r="D682">
            <v>0</v>
          </cell>
        </row>
        <row r="683">
          <cell r="A683">
            <v>73761</v>
          </cell>
          <cell r="B683" t="str">
            <v>ARRASAMENTO DE TUBULAO DE CONCRETO ARMADO</v>
          </cell>
          <cell r="C683">
            <v>0</v>
          </cell>
          <cell r="D683">
            <v>0</v>
          </cell>
        </row>
        <row r="684">
          <cell r="A684" t="str">
            <v>73761/001</v>
          </cell>
          <cell r="B684" t="str">
            <v>ARRASAMENTO DE TUBULAO DE CONCRETO D=0,80M.</v>
          </cell>
          <cell r="C684" t="str">
            <v>UN</v>
          </cell>
          <cell r="D684">
            <v>190.55</v>
          </cell>
        </row>
        <row r="685">
          <cell r="A685" t="str">
            <v>73761/002</v>
          </cell>
          <cell r="B685" t="str">
            <v>ARRASAMENTO DE TUBULAO DE CONCRETO D=1,25 A 1,40M.</v>
          </cell>
          <cell r="C685" t="str">
            <v>UN</v>
          </cell>
          <cell r="D685">
            <v>330.28</v>
          </cell>
        </row>
        <row r="686">
          <cell r="A686" t="str">
            <v>73761/003</v>
          </cell>
          <cell r="B686" t="str">
            <v>ARRASAMENTO DE TUBULAO DE CONCRETO D=1,45 A 1,60M.</v>
          </cell>
          <cell r="C686" t="str">
            <v>UN</v>
          </cell>
          <cell r="D686">
            <v>381.09</v>
          </cell>
        </row>
        <row r="687">
          <cell r="A687" t="str">
            <v>73761/004</v>
          </cell>
          <cell r="B687" t="str">
            <v>ARRASAMENTO DE TUBULAO DE CONCRETO D=1,65 A 2,00M.</v>
          </cell>
          <cell r="C687" t="str">
            <v>UN</v>
          </cell>
          <cell r="D687">
            <v>476.37</v>
          </cell>
        </row>
        <row r="688">
          <cell r="A688" t="str">
            <v>73761/005</v>
          </cell>
          <cell r="B688" t="str">
            <v>ARRASAMENTO DE TUBULAO DE CONCRETO D=2,10 A 2,50M.</v>
          </cell>
          <cell r="C688" t="str">
            <v>UN</v>
          </cell>
          <cell r="D688">
            <v>590.70000000000005</v>
          </cell>
        </row>
        <row r="689">
          <cell r="A689">
            <v>73852</v>
          </cell>
          <cell r="B689" t="str">
            <v>TUBULAO DE CONCRETO COM CAMISA DE ACO EXCL ESCAVACAO</v>
          </cell>
          <cell r="C689">
            <v>0</v>
          </cell>
          <cell r="D689">
            <v>0</v>
          </cell>
        </row>
        <row r="690">
          <cell r="A690" t="str">
            <v>73852/002</v>
          </cell>
          <cell r="B690" t="str">
            <v>TUBULAO CONCRETO C/CAMISA ACO INCORPORADA D=1,00M ESPES 1/4 PLANO INFERIOR DA BASE ATE 10,00M DA COTA DE ARRASAMENTO A CEU ABERTO TERRENO 1A CAT EXCL ESCAVACAO E ARMACAO DO FUSTE INCL FERRAGEM DE TRANSICAO A BASE E AOS BLOCOS DE FUNDACAO E O CONCRETO DE</v>
          </cell>
          <cell r="C690" t="str">
            <v>M</v>
          </cell>
          <cell r="D690">
            <v>3260.58</v>
          </cell>
        </row>
        <row r="691">
          <cell r="A691" t="str">
            <v>73852/003</v>
          </cell>
          <cell r="B691" t="str">
            <v>TUBULAO CONCRETO C/CAMISA ACO INCORPORADA D=1,25M ESPES 1/4 PLAN0 INFERIOR DA BASE ATE 10,00M DA COTA DE ARRASAMENTO A CEU ABERTO EM TERRENO 1A CAT EXCL ESCAVACAO E ARMACAO DO FUSTE INCL FERRAGEM DE TRANSICAOABASE E AOS BLOCOS DE FUNDACAO E O CONCRETOD</v>
          </cell>
          <cell r="C691" t="str">
            <v>M</v>
          </cell>
          <cell r="D691">
            <v>4325.1000000000004</v>
          </cell>
        </row>
        <row r="692">
          <cell r="A692" t="str">
            <v>73852/004</v>
          </cell>
          <cell r="B692" t="str">
            <v>TUBULAO CONCRETO C/CAMISA ACO INCORPORADA D=1,50M ESPES 1/4 PLANO INFERIOR DA BASE ATE 10,00M DA COTA DE ARRASAMENTO A CEU ABERTO EM TERRENO 1A CAT EXCL ESCAVACAO E ARMACAO DO FUSTE INCL FERRAGEM DE TRANSICAOABASE E AOS BLOCOS DE FUNDACAO E O CONCRETOD</v>
          </cell>
          <cell r="C692" t="str">
            <v>M</v>
          </cell>
          <cell r="D692">
            <v>7086.34</v>
          </cell>
        </row>
        <row r="693">
          <cell r="A693">
            <v>39</v>
          </cell>
          <cell r="B693" t="str">
            <v>ESTACAS</v>
          </cell>
          <cell r="C693">
            <v>0</v>
          </cell>
          <cell r="D693">
            <v>0</v>
          </cell>
        </row>
        <row r="694">
          <cell r="A694">
            <v>72819</v>
          </cell>
          <cell r="B694" t="str">
            <v>ESTACA A TRADO (BROCA) DIAMETRO 30CM EM CONCRETO ARMADO MOLDADA IN-LOCO, 20 MPA</v>
          </cell>
          <cell r="C694" t="str">
            <v>M</v>
          </cell>
          <cell r="D694">
            <v>55.31</v>
          </cell>
        </row>
        <row r="695">
          <cell r="A695">
            <v>72820</v>
          </cell>
          <cell r="B695" t="str">
            <v>CORTE E REPARO EM CABECA DE ESTACA</v>
          </cell>
          <cell r="C695" t="str">
            <v>UN</v>
          </cell>
          <cell r="D695">
            <v>19.39</v>
          </cell>
        </row>
        <row r="696">
          <cell r="A696">
            <v>73755</v>
          </cell>
          <cell r="B696" t="str">
            <v>ARMADURA P/PAREDE DIAFRAGMA E PLACA ACO CONTRAPUNCAO</v>
          </cell>
          <cell r="C696">
            <v>0</v>
          </cell>
          <cell r="D696">
            <v>0</v>
          </cell>
        </row>
        <row r="697">
          <cell r="A697" t="str">
            <v>73755/001</v>
          </cell>
          <cell r="B697" t="str">
            <v>GAIOLA ARMADURA P/PAREDE DIAFRAGMA ACO CA-50 INCL FORNECIMENTO PERDASCORTE DOBRAGEM MONTAGEM E SOLDAS.</v>
          </cell>
          <cell r="C697" t="str">
            <v>KG</v>
          </cell>
          <cell r="D697">
            <v>6.76</v>
          </cell>
        </row>
        <row r="698">
          <cell r="A698">
            <v>74122</v>
          </cell>
          <cell r="B698" t="str">
            <v>ESTACA PRE-MOLDADA</v>
          </cell>
          <cell r="C698">
            <v>0</v>
          </cell>
          <cell r="D698">
            <v>0</v>
          </cell>
        </row>
        <row r="699">
          <cell r="A699" t="str">
            <v>74122/001</v>
          </cell>
          <cell r="B699" t="str">
            <v>FORNECIMENTO E EXECUÇÃO DE ESTACA PRE-MOLDADA - 20 TONELADAS</v>
          </cell>
          <cell r="C699" t="str">
            <v>M</v>
          </cell>
          <cell r="D699">
            <v>65.849999999999994</v>
          </cell>
        </row>
        <row r="700">
          <cell r="A700">
            <v>74156</v>
          </cell>
          <cell r="B700" t="str">
            <v>BROCAS (ESTACAS A TRADO) MOLDADA IN-LOCO</v>
          </cell>
          <cell r="C700">
            <v>0</v>
          </cell>
          <cell r="D700">
            <v>0</v>
          </cell>
        </row>
        <row r="701">
          <cell r="A701" t="str">
            <v>74156/001</v>
          </cell>
          <cell r="B701" t="str">
            <v>ESTACA A TRADO(BROCA) D=25CM C/CONCRETO FCK=15MPA+20KG ACO/M3 MOLD.IN-LOCO</v>
          </cell>
          <cell r="C701" t="str">
            <v>M</v>
          </cell>
          <cell r="D701">
            <v>36.35</v>
          </cell>
        </row>
        <row r="702">
          <cell r="A702" t="str">
            <v>74156/002</v>
          </cell>
          <cell r="B702" t="str">
            <v>ESTACA A TRADO(BROCA) D=25CM C/CONCRETO FCK=15MPA SEM ACO MOLDADA IN-LOCO</v>
          </cell>
          <cell r="C702" t="str">
            <v>M</v>
          </cell>
          <cell r="D702">
            <v>31.63</v>
          </cell>
        </row>
        <row r="703">
          <cell r="A703" t="str">
            <v>74156/003</v>
          </cell>
          <cell r="B703" t="str">
            <v>ESTACA A TRADO (BROCA) D=20CM C/CONCRETO FCK=15MPA (SEM ARMAÇÃO)</v>
          </cell>
          <cell r="C703" t="str">
            <v>M</v>
          </cell>
          <cell r="D703">
            <v>26.06</v>
          </cell>
        </row>
        <row r="704">
          <cell r="A704">
            <v>40</v>
          </cell>
          <cell r="B704" t="str">
            <v>LASTROS/FUNDACOES DIVERSAS</v>
          </cell>
          <cell r="C704">
            <v>0</v>
          </cell>
          <cell r="D704">
            <v>0</v>
          </cell>
        </row>
        <row r="705">
          <cell r="A705">
            <v>73894</v>
          </cell>
          <cell r="B705" t="str">
            <v>LASTRO DE PEDRA MARROADA - 50.620</v>
          </cell>
          <cell r="C705">
            <v>0</v>
          </cell>
          <cell r="D705">
            <v>0</v>
          </cell>
        </row>
        <row r="706">
          <cell r="A706" t="str">
            <v>73894/001</v>
          </cell>
          <cell r="B706" t="str">
            <v>LASTRO DE PEDRA MARROADA - 50620</v>
          </cell>
          <cell r="C706" t="str">
            <v>M3</v>
          </cell>
          <cell r="D706">
            <v>102.75</v>
          </cell>
        </row>
        <row r="707">
          <cell r="A707">
            <v>74164</v>
          </cell>
          <cell r="B707" t="str">
            <v>LASTRO DE PEDRA BRITADA E FUNDACOES EM BALDRAME</v>
          </cell>
          <cell r="C707">
            <v>0</v>
          </cell>
          <cell r="D707">
            <v>0</v>
          </cell>
        </row>
        <row r="708">
          <cell r="A708" t="str">
            <v>74164/001</v>
          </cell>
          <cell r="B708" t="str">
            <v>LASTRO DE BRITA Nº 2 APILOADA MANUALMENTE COM MAÇO DE ATÉ 30 KG</v>
          </cell>
          <cell r="C708" t="str">
            <v>M3</v>
          </cell>
          <cell r="D708">
            <v>119.76</v>
          </cell>
        </row>
        <row r="709">
          <cell r="A709" t="str">
            <v>74164/002</v>
          </cell>
          <cell r="B709" t="str">
            <v>CAMADA DE BRITA P/PROTECAO DA LAJE DE COBERTURA</v>
          </cell>
          <cell r="C709" t="str">
            <v>M3</v>
          </cell>
          <cell r="D709">
            <v>162.16999999999999</v>
          </cell>
        </row>
        <row r="710">
          <cell r="A710" t="str">
            <v>74164/003</v>
          </cell>
          <cell r="B710" t="str">
            <v>EXECUÇÃO DE BALDRAME EM CONCRETO CICLOPICO 1:3 C/30% PEDRA-DE-MAO CAVAS ATE 80 CM DE LARGURA, INCLUSIVE ESCAVAÇÃO, EXCLUSIVE FORMAS</v>
          </cell>
          <cell r="C710" t="str">
            <v>M3</v>
          </cell>
          <cell r="D710">
            <v>272.36</v>
          </cell>
        </row>
        <row r="711">
          <cell r="A711" t="str">
            <v>74164/004</v>
          </cell>
          <cell r="B711" t="str">
            <v>LASTRO DE BRITA</v>
          </cell>
          <cell r="C711" t="str">
            <v>M3</v>
          </cell>
          <cell r="D711">
            <v>119.76</v>
          </cell>
        </row>
        <row r="712">
          <cell r="A712">
            <v>41</v>
          </cell>
          <cell r="B712" t="str">
            <v>FORMAS/CIMBRAMENTOS/ESCORAMENTOS</v>
          </cell>
          <cell r="C712">
            <v>0</v>
          </cell>
          <cell r="D712">
            <v>0</v>
          </cell>
        </row>
        <row r="713">
          <cell r="A713">
            <v>5621</v>
          </cell>
          <cell r="B713" t="str">
            <v>FORMA PARA PAREDES E LAJES DE GALERIAS CELULARES, NÃO INCLUIDO DESMOLDANTE</v>
          </cell>
          <cell r="C713" t="str">
            <v>M2</v>
          </cell>
          <cell r="D713">
            <v>40.33</v>
          </cell>
        </row>
        <row r="714">
          <cell r="A714">
            <v>5651</v>
          </cell>
          <cell r="B714" t="str">
            <v>FORMA DE MADEIRA COMUM PARA FUNDACOES - REAPROVEITAMENTO 5X</v>
          </cell>
          <cell r="C714" t="str">
            <v>M2</v>
          </cell>
          <cell r="D714">
            <v>27.59</v>
          </cell>
        </row>
        <row r="715">
          <cell r="A715">
            <v>5970</v>
          </cell>
          <cell r="B715" t="str">
            <v>FORMAS C/TABUAS 3A (2,5X30,0CM) P/M2 P/FUNDACOES,INCL MONTAGEM EDESMONTAGEM (C/REAPR. 2X)</v>
          </cell>
          <cell r="C715" t="str">
            <v>M2</v>
          </cell>
          <cell r="D715">
            <v>28.64</v>
          </cell>
        </row>
        <row r="716">
          <cell r="A716">
            <v>5987</v>
          </cell>
          <cell r="B716" t="str">
            <v>FORMA PLANA EM CHAPA COMPENSADA RESINADA, ESTRUTURAL, E = 12 MM, COM REAPR.8X</v>
          </cell>
          <cell r="C716" t="str">
            <v>M2</v>
          </cell>
          <cell r="D716">
            <v>43.65</v>
          </cell>
        </row>
        <row r="717">
          <cell r="A717">
            <v>6095</v>
          </cell>
          <cell r="B717" t="str">
            <v>FORMA PLANA TABUA 3A. P/CINTA AMARRACAO INCL. DESMONTAGEM E REAPROVEIT</v>
          </cell>
          <cell r="C717" t="str">
            <v>M2</v>
          </cell>
          <cell r="D717">
            <v>17.09</v>
          </cell>
        </row>
        <row r="718">
          <cell r="A718">
            <v>68328</v>
          </cell>
          <cell r="B718" t="str">
            <v>JUNTA DE DILATACAO COM ISOPOR 10 MM</v>
          </cell>
          <cell r="C718" t="str">
            <v>M2</v>
          </cell>
          <cell r="D718">
            <v>8.4499999999999993</v>
          </cell>
        </row>
        <row r="719">
          <cell r="A719">
            <v>72830</v>
          </cell>
          <cell r="B719" t="str">
            <v>FORMA EM CHAPA DE MADEIRA COMPENSADA PLASTIFICADA 10MM, PARA ESTRUTURAS DE CONCRETO (PILARES/VIGAS/LAJES) REAPR. 5X</v>
          </cell>
          <cell r="C719" t="str">
            <v>M2</v>
          </cell>
          <cell r="D719">
            <v>21.41</v>
          </cell>
        </row>
        <row r="720">
          <cell r="A720">
            <v>72831</v>
          </cell>
          <cell r="B720" t="str">
            <v>FORMA EM CHAPA DE MADEIRA COMPENSADA PLASTIFICADA 12MM, PARA ESTRUTURAS DE CONCRETO (PILARES/VIGAS/LAJES) REAPR. 5X</v>
          </cell>
          <cell r="C720" t="str">
            <v>M2</v>
          </cell>
          <cell r="D720">
            <v>22.02</v>
          </cell>
        </row>
        <row r="721">
          <cell r="A721">
            <v>73653</v>
          </cell>
          <cell r="B721" t="str">
            <v>FORMAS TIPO SANDUICHE COM TABUAS, 30 APROVEITAMENTOS</v>
          </cell>
          <cell r="C721" t="str">
            <v>M2</v>
          </cell>
          <cell r="D721">
            <v>7.75</v>
          </cell>
        </row>
        <row r="722">
          <cell r="A722">
            <v>73654</v>
          </cell>
          <cell r="B722" t="str">
            <v>FORMA PLANA PARA CONCRETO APARENTE, EM COMPENSADO PLASTIFICADO 12MM APROVEITAMENTO DE 3 VEZES, INCLUINDO CONTRAVENTAMENTO E TRAVAMENTO PONTALETADO</v>
          </cell>
          <cell r="C722" t="str">
            <v>M2</v>
          </cell>
          <cell r="D722">
            <v>63.88</v>
          </cell>
        </row>
        <row r="723">
          <cell r="A723">
            <v>73685</v>
          </cell>
          <cell r="B723" t="str">
            <v>CIMBRAMENTO DE MADEIRA</v>
          </cell>
          <cell r="C723" t="str">
            <v>M3</v>
          </cell>
          <cell r="D723">
            <v>18.3</v>
          </cell>
        </row>
        <row r="724">
          <cell r="A724">
            <v>73785</v>
          </cell>
          <cell r="B724" t="str">
            <v>FORMAS DE MADEIRA</v>
          </cell>
          <cell r="C724">
            <v>0</v>
          </cell>
          <cell r="D724">
            <v>0</v>
          </cell>
        </row>
        <row r="725">
          <cell r="A725" t="str">
            <v>73785/001</v>
          </cell>
          <cell r="B725" t="str">
            <v>FORMA PINHO 3A P/MOLDAGEM DE CINTA SOBRE BALDRAME UTIL 4X INCL FORNECIMENTO DE MATERIAIS E DESMOLDAGEM.</v>
          </cell>
          <cell r="C725" t="str">
            <v>M2</v>
          </cell>
          <cell r="D725">
            <v>13.08</v>
          </cell>
        </row>
        <row r="726">
          <cell r="A726">
            <v>73820</v>
          </cell>
          <cell r="B726" t="str">
            <v>FORMA PARA FUNDACAO E BALDRAME</v>
          </cell>
          <cell r="C726">
            <v>0</v>
          </cell>
          <cell r="D726">
            <v>0</v>
          </cell>
        </row>
        <row r="727">
          <cell r="A727" t="str">
            <v>73820/001</v>
          </cell>
          <cell r="B727" t="str">
            <v>FORMA CURVA EM CHAPA RESINADA E = 21 MM P/FUNDACAO E BALDRAME</v>
          </cell>
          <cell r="C727" t="str">
            <v>M2</v>
          </cell>
          <cell r="D727">
            <v>33.99</v>
          </cell>
        </row>
        <row r="728">
          <cell r="A728">
            <v>73821</v>
          </cell>
          <cell r="B728" t="str">
            <v>FORMA PARA VIGA, PILAR E PAREDE</v>
          </cell>
          <cell r="C728">
            <v>0</v>
          </cell>
          <cell r="D728">
            <v>0</v>
          </cell>
        </row>
        <row r="729">
          <cell r="A729" t="str">
            <v>73821/001</v>
          </cell>
          <cell r="B729" t="str">
            <v>FORMA CURVA EM MADEIRA NAO APARELHADA P/VIGA, PILAR E PAREDE</v>
          </cell>
          <cell r="C729" t="str">
            <v>M2</v>
          </cell>
          <cell r="D729">
            <v>61.49</v>
          </cell>
        </row>
        <row r="730">
          <cell r="A730">
            <v>73979</v>
          </cell>
          <cell r="B730" t="str">
            <v>FORMA PLANA EM COMPENSADO</v>
          </cell>
          <cell r="C730">
            <v>0</v>
          </cell>
          <cell r="D730">
            <v>0</v>
          </cell>
        </row>
        <row r="731">
          <cell r="A731" t="str">
            <v>73979/001</v>
          </cell>
          <cell r="B731" t="str">
            <v>FORMAS PLANAS EM COMPENSADO PLASTIFICADO 18MM P/ VIADUTOS. REAPROVEITAMENTO 2X, INCLUSIVE DESMOLDAGEM.</v>
          </cell>
          <cell r="C731" t="str">
            <v>M2</v>
          </cell>
          <cell r="D731">
            <v>65.349999999999994</v>
          </cell>
        </row>
        <row r="732">
          <cell r="A732" t="str">
            <v>73979/002</v>
          </cell>
          <cell r="B732" t="str">
            <v>FORMA PLANA EM COMPENSADO PLASTIFICADO 18MM PARA LAJE MACICA REAP. 12XINCL. ESCORAMENTO/MONT/DESMONTAGEM</v>
          </cell>
          <cell r="C732" t="str">
            <v>M2</v>
          </cell>
          <cell r="D732">
            <v>26.98</v>
          </cell>
        </row>
        <row r="733">
          <cell r="A733" t="str">
            <v>73979/003</v>
          </cell>
          <cell r="B733" t="str">
            <v>FORMA PLANA C/COMPENSADO PLASTIFICADO 18MM REAP.6X INCL.ESCORAMENTO,MONTAGEM E DESFORMA</v>
          </cell>
          <cell r="C733" t="str">
            <v>M2</v>
          </cell>
          <cell r="D733">
            <v>34.64</v>
          </cell>
        </row>
        <row r="734">
          <cell r="A734" t="str">
            <v>73979/004</v>
          </cell>
          <cell r="B734" t="str">
            <v>DESFORMA DE ESTRUTURAS, H=1,50M</v>
          </cell>
          <cell r="C734" t="str">
            <v>M2</v>
          </cell>
          <cell r="D734">
            <v>7.16</v>
          </cell>
        </row>
        <row r="735">
          <cell r="A735">
            <v>73989</v>
          </cell>
          <cell r="B735" t="str">
            <v>FORMA COMPENSADO RESINADO</v>
          </cell>
          <cell r="C735">
            <v>0</v>
          </cell>
          <cell r="D735">
            <v>0</v>
          </cell>
        </row>
        <row r="736">
          <cell r="A736" t="str">
            <v>73989/001</v>
          </cell>
          <cell r="B736" t="str">
            <v>FORMA PLANA EM CHAPA COMPENSADA RESINADA, ESTRUTURAL, E = 14 MM.</v>
          </cell>
          <cell r="C736" t="str">
            <v>M2</v>
          </cell>
          <cell r="D736">
            <v>44.79</v>
          </cell>
        </row>
        <row r="737">
          <cell r="A737">
            <v>73993</v>
          </cell>
          <cell r="B737" t="str">
            <v>FORMAS E CIMBRAMENTO</v>
          </cell>
          <cell r="C737">
            <v>0</v>
          </cell>
          <cell r="D737">
            <v>0</v>
          </cell>
        </row>
        <row r="738">
          <cell r="A738" t="str">
            <v>73993/001</v>
          </cell>
          <cell r="B738" t="str">
            <v>FORMA TABUAS 3A P/VIGAS E PILARES (SEM REAPROVEITAMENTO)</v>
          </cell>
          <cell r="C738" t="str">
            <v>M2</v>
          </cell>
          <cell r="D738">
            <v>64.8</v>
          </cell>
        </row>
        <row r="739">
          <cell r="A739">
            <v>74007</v>
          </cell>
          <cell r="B739" t="str">
            <v>FORMAS PARA CONCRETO, INCLUINDO OS SERVICOS DE ESCORAMENTO,MONTAGEM,DESMONTAGEM, PARA CONCRETO NAO ESTRUTURAL</v>
          </cell>
          <cell r="C739">
            <v>0</v>
          </cell>
          <cell r="D739">
            <v>0</v>
          </cell>
        </row>
        <row r="740">
          <cell r="A740" t="str">
            <v>74007/001</v>
          </cell>
          <cell r="B740" t="str">
            <v>FORMA DE MADEIRA P/FUNDACAO C/TABUAS 3A 1X12" REAPR 10X</v>
          </cell>
          <cell r="C740" t="str">
            <v>M2</v>
          </cell>
          <cell r="D740">
            <v>22.67</v>
          </cell>
        </row>
        <row r="741">
          <cell r="A741" t="str">
            <v>74007/002</v>
          </cell>
          <cell r="B741" t="str">
            <v>FORMA TABUAS MADEIRA 3A P/PECAS CONCRETO ARM, REAPR 2X, INCL MONT/DESMEXCL ESCORAMENTO</v>
          </cell>
          <cell r="C741" t="str">
            <v>M2</v>
          </cell>
          <cell r="D741">
            <v>30.02</v>
          </cell>
        </row>
        <row r="742">
          <cell r="A742">
            <v>74074</v>
          </cell>
          <cell r="B742" t="str">
            <v>FORMA PINHO 3A P/CONCRETO EM FUNDACAO REAPROV 2 VEZES - CORTE/MONTAGEM/ESCORAMENTO/DESFORMA</v>
          </cell>
          <cell r="C742">
            <v>0</v>
          </cell>
          <cell r="D742">
            <v>0</v>
          </cell>
        </row>
        <row r="743">
          <cell r="A743" t="str">
            <v>74074/001</v>
          </cell>
          <cell r="B743" t="str">
            <v>FORMA PINHO 3A P/CONCRETO EM FUNDAÇÃO REAPROV 2 VEZES - CORTE/MONTAGEM/ESCORAMENTO/DESFORMA, NÃO INCLUÍDO DESMOLDANTE</v>
          </cell>
          <cell r="C743" t="str">
            <v>M2</v>
          </cell>
          <cell r="D743">
            <v>35.340000000000003</v>
          </cell>
        </row>
        <row r="744">
          <cell r="A744" t="str">
            <v>74074/002</v>
          </cell>
          <cell r="B744" t="str">
            <v>FORMA PINHO 3A P/CONCRETO EM FUNDAÇÃO REAPROV 3 VEZES - CORTE/MONTAGEM/ESCORAMENTO/DESFORMA, NÃO INCLUÍDO DEMOLDANTE</v>
          </cell>
          <cell r="C744" t="str">
            <v>M2</v>
          </cell>
          <cell r="D744">
            <v>30.87</v>
          </cell>
        </row>
        <row r="745">
          <cell r="A745" t="str">
            <v>74074/003</v>
          </cell>
          <cell r="B745" t="str">
            <v>FORMA PINHO 3A P/CONCRETO EM FUNDAÇÃO REAPROV 5 VEZES - CORTE/MONTAGEM/ESCORAMENTO/DESFORMA, NÃO INCLUÍDO DESMOLDANTE</v>
          </cell>
          <cell r="C745" t="str">
            <v>M2</v>
          </cell>
          <cell r="D745">
            <v>30.82</v>
          </cell>
        </row>
        <row r="746">
          <cell r="A746" t="str">
            <v>74074/004</v>
          </cell>
          <cell r="B746" t="str">
            <v>FORMA PINHO 3A P/CONCRETO EM FUNDAÇÃO S/REAPROVEITAMENTO - CORTE/MONTAGEM/ESCORAMENTO/DESFORMA, NÃO INCLUÍDO DESMOLDANTE</v>
          </cell>
          <cell r="C746" t="str">
            <v>M2</v>
          </cell>
          <cell r="D746">
            <v>48.33</v>
          </cell>
        </row>
        <row r="747">
          <cell r="A747">
            <v>74075</v>
          </cell>
          <cell r="B747" t="str">
            <v>FORMA MADEIRA COMP RESINADA 12MM P/ESTRUTURA REAPROV 2 VEZES - CORTE/MONTAGEM/ESCORAMENTO/DESFORMA</v>
          </cell>
          <cell r="C747">
            <v>0</v>
          </cell>
          <cell r="D747">
            <v>0</v>
          </cell>
        </row>
        <row r="748">
          <cell r="A748" t="str">
            <v>74075/001</v>
          </cell>
          <cell r="B748" t="str">
            <v>FORMA MADEIRA COMP RESINADA 12MM P/ESTRUTURA REAPROV 2 VEZES - CORTE/MONTAGEM/ESCORAMENTO/DESFORMA</v>
          </cell>
          <cell r="C748" t="str">
            <v>M2</v>
          </cell>
          <cell r="D748">
            <v>61.71</v>
          </cell>
        </row>
        <row r="749">
          <cell r="A749" t="str">
            <v>74075/002</v>
          </cell>
          <cell r="B749" t="str">
            <v>FORMA MADEIRA COMP RESINADA 12MM P/ESTRUTURA REAPROV 3 VEZES - CORTE/MONTAGEM/ESCORAMENTO/DESFORMA</v>
          </cell>
          <cell r="C749" t="str">
            <v>M2</v>
          </cell>
          <cell r="D749">
            <v>49.34</v>
          </cell>
        </row>
        <row r="750">
          <cell r="A750" t="str">
            <v>74075/004</v>
          </cell>
          <cell r="B750" t="str">
            <v>FORMA MADEIRA COMP RESINADA 12MM P/ESTRUTURA REAPROV 8 VEZES - CORTE/MONTAGEM/ESCORAMENTO/DESFORMA</v>
          </cell>
          <cell r="C750" t="str">
            <v>M2</v>
          </cell>
          <cell r="D750">
            <v>40.42</v>
          </cell>
        </row>
        <row r="751">
          <cell r="A751" t="str">
            <v>74075/005</v>
          </cell>
          <cell r="B751" t="str">
            <v>FORMA MADEIRA COMP RESINADA 14MM P/ESTRUTURA REAPROV 2 VEZES - CORTE/MONTAGEM/ESCORAMENTO/DESFORMA</v>
          </cell>
          <cell r="C751" t="str">
            <v>M2</v>
          </cell>
          <cell r="D751">
            <v>63.54</v>
          </cell>
        </row>
        <row r="752">
          <cell r="A752" t="str">
            <v>74075/006</v>
          </cell>
          <cell r="B752" t="str">
            <v>FORMA MADEIRA COMP RESINADA 14MM P/ESTRUTURA REAPROV 3 VEZES - CORTE/MONTAGEM/ESCORAMENTO/DESFORMA</v>
          </cell>
          <cell r="C752" t="str">
            <v>M2</v>
          </cell>
          <cell r="D752">
            <v>50.57</v>
          </cell>
        </row>
        <row r="753">
          <cell r="A753" t="str">
            <v>74075/007</v>
          </cell>
          <cell r="B753" t="str">
            <v>FORMA MADEIRA COMP RESINADA 14MM P/ESTRUTURA REAPROV 5 VEZES - CORTE/MONTAGEM/ESCORAMENTO/DESFORMA</v>
          </cell>
          <cell r="C753" t="str">
            <v>M2</v>
          </cell>
          <cell r="D753">
            <v>42.48</v>
          </cell>
        </row>
        <row r="754">
          <cell r="A754" t="str">
            <v>74075/008</v>
          </cell>
          <cell r="B754" t="str">
            <v>FORMA MADEIRA COMP RESINADA 14MM P/ESTRUTURA REAPROV 8 VEZES - CORTE/MONTAGEM/ESCORAMENTO/DESFORMA</v>
          </cell>
          <cell r="C754" t="str">
            <v>M2</v>
          </cell>
          <cell r="D754">
            <v>40.869999999999997</v>
          </cell>
        </row>
        <row r="755">
          <cell r="A755">
            <v>74076</v>
          </cell>
          <cell r="B755" t="str">
            <v>FORMA PINHO 3A P/FUNDACAO RADIER REAPROV 10 VEZES - CORTE/MONTAGEM/ESCORAMENTO/DESFORMA</v>
          </cell>
          <cell r="C755">
            <v>0</v>
          </cell>
          <cell r="D755">
            <v>0</v>
          </cell>
        </row>
        <row r="756">
          <cell r="A756" t="str">
            <v>74076/001</v>
          </cell>
          <cell r="B756" t="str">
            <v>FORMA PINHO 3A P/FUNDAÇÃO RADIER REAPROV 3 VEZES - CORTE/MONTAGEM/ESCORAMENTO/DESFORMA, NÃO INCLUÍDO DESMOLDANTE</v>
          </cell>
          <cell r="C756" t="str">
            <v>M2</v>
          </cell>
          <cell r="D756">
            <v>15.68</v>
          </cell>
        </row>
        <row r="757">
          <cell r="A757" t="str">
            <v>74076/002</v>
          </cell>
          <cell r="B757" t="str">
            <v>FORMA PINHO 3A P/FUNDAÇÃO RADIER REAPROV 5 VEZES - CORTE/MONTAGEM/ESCORAMENTO/DESFORMA, NÃO INCLUÍDO DESMOLDANTE</v>
          </cell>
          <cell r="C757" t="str">
            <v>M2</v>
          </cell>
          <cell r="D757">
            <v>10.02</v>
          </cell>
        </row>
        <row r="758">
          <cell r="A758" t="str">
            <v>74076/003</v>
          </cell>
          <cell r="B758" t="str">
            <v>FORMA PINHO 3A P/FUNDAÇÃO RADIER REAPROV 10 VEZES - CORTE/MONTAGEM/ESCORAMENTO/DESFORMA, NÃO INCLUÍDO DESMOLDANTE</v>
          </cell>
          <cell r="C758" t="str">
            <v>M2</v>
          </cell>
          <cell r="D758">
            <v>5.79</v>
          </cell>
        </row>
        <row r="759">
          <cell r="A759">
            <v>74107</v>
          </cell>
          <cell r="B759" t="str">
            <v>ESCORAMENTO DE LAJE PRE-MOLDADA</v>
          </cell>
          <cell r="C759">
            <v>0</v>
          </cell>
          <cell r="D759">
            <v>0</v>
          </cell>
        </row>
        <row r="760">
          <cell r="A760" t="str">
            <v>74107/001</v>
          </cell>
          <cell r="B760" t="str">
            <v>ESCORAMENTO DE LAJE PRE-MOLDADA</v>
          </cell>
          <cell r="C760" t="str">
            <v>M2</v>
          </cell>
          <cell r="D760">
            <v>14.1</v>
          </cell>
        </row>
        <row r="761">
          <cell r="A761">
            <v>42</v>
          </cell>
          <cell r="B761" t="str">
            <v>ARMADURAS</v>
          </cell>
          <cell r="C761">
            <v>0</v>
          </cell>
          <cell r="D761">
            <v>0</v>
          </cell>
        </row>
        <row r="762">
          <cell r="A762">
            <v>73771</v>
          </cell>
          <cell r="B762" t="str">
            <v>TIRANTES</v>
          </cell>
          <cell r="C762">
            <v>0</v>
          </cell>
          <cell r="D762">
            <v>0</v>
          </cell>
        </row>
        <row r="763">
          <cell r="A763" t="str">
            <v>73771/001</v>
          </cell>
          <cell r="B763" t="str">
            <v>PROTENSAO DE TIRANTES DE BARRA DE ACO CA-50 EXCL MATERIAIS</v>
          </cell>
          <cell r="C763" t="str">
            <v>UN</v>
          </cell>
          <cell r="D763">
            <v>9.56</v>
          </cell>
        </row>
        <row r="764">
          <cell r="A764">
            <v>73942</v>
          </cell>
          <cell r="B764" t="str">
            <v>ARMACAO ACO CA-60 P/ ESTRUTURAS DE CONCRETO</v>
          </cell>
          <cell r="C764">
            <v>0</v>
          </cell>
          <cell r="D764">
            <v>0</v>
          </cell>
        </row>
        <row r="765">
          <cell r="A765" t="str">
            <v>73942/001</v>
          </cell>
          <cell r="B765" t="str">
            <v>ARMAÇÃO DE AÇO CA-60 DIAM.7,0 À 8,0MM - FORNECIMENTO / CORTE (C/ PERDADE 10%) / DOBRA / COLOCAÇÃO.</v>
          </cell>
          <cell r="C765" t="str">
            <v>KG</v>
          </cell>
          <cell r="D765">
            <v>5.82</v>
          </cell>
        </row>
        <row r="766">
          <cell r="A766" t="str">
            <v>73942/002</v>
          </cell>
          <cell r="B766" t="str">
            <v>ARMACAO DE ACO CA-60 DIAM. 3,4 A 6,0MM.- FORNECIMENTO / CORTE (C/PERDADE 10%) / DOBRA / COLOCAÇÃO.</v>
          </cell>
          <cell r="C766" t="str">
            <v>KG</v>
          </cell>
          <cell r="D766">
            <v>6.42</v>
          </cell>
        </row>
        <row r="767">
          <cell r="A767">
            <v>73990</v>
          </cell>
          <cell r="B767" t="str">
            <v>ARMACAO CA-50 P/1,0M3 DE CONCRETO</v>
          </cell>
          <cell r="C767">
            <v>0</v>
          </cell>
          <cell r="D767">
            <v>0</v>
          </cell>
        </row>
        <row r="768">
          <cell r="A768" t="str">
            <v>73990/001</v>
          </cell>
          <cell r="B768" t="str">
            <v>ARMACAO ACO CA-50 P/1,0M3 DE CONCRETO</v>
          </cell>
          <cell r="C768" t="str">
            <v>UN</v>
          </cell>
          <cell r="D768">
            <v>417.55</v>
          </cell>
        </row>
        <row r="769">
          <cell r="A769">
            <v>73994</v>
          </cell>
          <cell r="B769" t="str">
            <v>ARMACAO EM TELA SOLDADA</v>
          </cell>
          <cell r="C769">
            <v>0</v>
          </cell>
          <cell r="D769">
            <v>0</v>
          </cell>
        </row>
        <row r="770">
          <cell r="A770" t="str">
            <v>73994/001</v>
          </cell>
          <cell r="B770" t="str">
            <v>ARMACAO EM TELA SOLDADA Q-138 (ACO CA-60 4,2MM C/10CM)</v>
          </cell>
          <cell r="C770" t="str">
            <v>KG</v>
          </cell>
          <cell r="D770">
            <v>6.34</v>
          </cell>
        </row>
        <row r="771">
          <cell r="A771">
            <v>74024</v>
          </cell>
          <cell r="B771" t="str">
            <v>ARMAÇÃO PARA ESTACAS</v>
          </cell>
          <cell r="C771">
            <v>0</v>
          </cell>
          <cell r="D771">
            <v>0</v>
          </cell>
        </row>
        <row r="772">
          <cell r="A772" t="str">
            <v>74024/001</v>
          </cell>
          <cell r="B772" t="str">
            <v>ARMACAO DE ESTACA HELICE CONTINUA OU OMEGA ATE 4,0M, POR GRAVIDADE, COM APOIO DE RETROESCAVADEIRA, ACO CA-50</v>
          </cell>
          <cell r="C772" t="str">
            <v>KG</v>
          </cell>
          <cell r="D772">
            <v>5.38</v>
          </cell>
        </row>
        <row r="773">
          <cell r="A773">
            <v>74254</v>
          </cell>
          <cell r="B773" t="str">
            <v>ARMACAO ACO CA-50 P/ ESTRUTURAS DE CONCRETO</v>
          </cell>
          <cell r="C773">
            <v>0</v>
          </cell>
          <cell r="D773">
            <v>0</v>
          </cell>
        </row>
        <row r="774">
          <cell r="A774" t="str">
            <v>74254/001</v>
          </cell>
          <cell r="B774" t="str">
            <v>ARMACAO ACO CA-50 DIAM.16,0 (5/8) À 25,0MM (1) - FORNECIMENTO/ CORTE(PERDA DE 10%) / DOBRA / COLOCAÇÃO.</v>
          </cell>
          <cell r="C774" t="str">
            <v>KG</v>
          </cell>
          <cell r="D774">
            <v>5.29</v>
          </cell>
        </row>
        <row r="775">
          <cell r="A775" t="str">
            <v>74254/002</v>
          </cell>
          <cell r="B775" t="str">
            <v>ARMACAO ACO CA-50, DIAM. 6,3 (1/4) À 12,5MM(1/2) -FORNECIMENTO/ CORTE(PERDA DE 10%) / DOBRA / COLOCAÇÃO.</v>
          </cell>
          <cell r="C775" t="str">
            <v>KG</v>
          </cell>
          <cell r="D775">
            <v>5.96</v>
          </cell>
        </row>
        <row r="776">
          <cell r="A776" t="str">
            <v>74254/003</v>
          </cell>
          <cell r="B776" t="str">
            <v>ARMACAO (CORTE, DOBRA E COLOCAÇÃO) ACO CA-50/60 (NAO INCLUI O ACO) DIAM. DE 6,0 (1/4”) À 12,5 (1/2”) MM</v>
          </cell>
          <cell r="C776" t="str">
            <v>KG</v>
          </cell>
          <cell r="D776">
            <v>1.64</v>
          </cell>
        </row>
        <row r="777">
          <cell r="A777" t="str">
            <v>74254/004</v>
          </cell>
          <cell r="B777" t="str">
            <v>CORTE/DOBRA E COLOCACAO DE ARMADURA ACO CA-50/60 (NAO INCLUI O ACO), EM DIAM. DE 16,0 (5/8") À 25,0 (1") MM.</v>
          </cell>
          <cell r="C777" t="str">
            <v>KG</v>
          </cell>
          <cell r="D777">
            <v>1.1499999999999999</v>
          </cell>
        </row>
        <row r="778">
          <cell r="A778">
            <v>43</v>
          </cell>
          <cell r="B778" t="str">
            <v>CONCRETOS</v>
          </cell>
          <cell r="C778">
            <v>0</v>
          </cell>
          <cell r="D778">
            <v>0</v>
          </cell>
        </row>
        <row r="779">
          <cell r="A779">
            <v>5619</v>
          </cell>
          <cell r="B779" t="str">
            <v>CONCRETO ESTRUTURAL FCK=15MPA, VIRADO EM BETONEIRA, NA OBRA, INCLUSIVEAPLICAÇÃO E ADENSAMENTO. (CONFORME NBR 6118, PERMITIDO APENAS PARA FUNDAÇÕES)</v>
          </cell>
          <cell r="C779" t="str">
            <v>M3</v>
          </cell>
          <cell r="D779">
            <v>365.89</v>
          </cell>
        </row>
        <row r="780">
          <cell r="A780">
            <v>5625</v>
          </cell>
          <cell r="B780" t="str">
            <v>CONCRETO PARA BERCO DE GALERIA, INCLUSIVE PREPARO E LANCAMENTO</v>
          </cell>
          <cell r="C780" t="str">
            <v>M3</v>
          </cell>
          <cell r="D780">
            <v>316.33</v>
          </cell>
        </row>
        <row r="781">
          <cell r="A781">
            <v>5652</v>
          </cell>
          <cell r="B781" t="str">
            <v>CONCRETO NAO ESTRUTURAL, CONSUMO 150 KG/M3 (1:3,5:7), PREPARO COM BETONEIRA</v>
          </cell>
          <cell r="C781" t="str">
            <v>M3</v>
          </cell>
          <cell r="D781">
            <v>229.16</v>
          </cell>
        </row>
        <row r="782">
          <cell r="A782">
            <v>6042</v>
          </cell>
          <cell r="B782" t="str">
            <v>CONCRETO NÃO ESTRUTURAL, PREPARO C/ BETONEIRA CONSUMO CIMENTO=210KG/M3PARA LASTROS, CONTRAPISOS, CALÇADAS, ETC...</v>
          </cell>
          <cell r="C782" t="str">
            <v>M3</v>
          </cell>
          <cell r="D782">
            <v>257.77999999999997</v>
          </cell>
        </row>
        <row r="783">
          <cell r="A783">
            <v>6045</v>
          </cell>
          <cell r="B783" t="str">
            <v>CONCRETO FCK=15MPA CONTROLE ”C” ,EXCLUINDO O LANCAMENTO, PREPARO COM BETONEIRA, UTILIZANDO BRITA 1 E 2. (CONFORME NBR 6118, PERMITIDO APENASPARA FUNDAÇÕES)</v>
          </cell>
          <cell r="C783" t="str">
            <v>M3</v>
          </cell>
          <cell r="D783">
            <v>299.5</v>
          </cell>
        </row>
        <row r="784">
          <cell r="A784">
            <v>6047</v>
          </cell>
          <cell r="B784" t="str">
            <v>CONCRETO MAGRO 1:4:8 C/PREPARO MANUAL</v>
          </cell>
          <cell r="C784" t="str">
            <v>M3</v>
          </cell>
          <cell r="D784">
            <v>284.73</v>
          </cell>
        </row>
        <row r="785">
          <cell r="A785">
            <v>6089</v>
          </cell>
          <cell r="B785" t="str">
            <v>CONCRETO NÃO-ESTRUTURAL FCK=10MPA CONTROLE ”C” ,EXCLUINDO O LANCAMENTO, PREPARO COM BETONEIRA, UTILIZANDO BRITA 1 E 2. (CONFORME NBR 6118, PERMITIDO APENAS PARA FUNDAÇÕES)</v>
          </cell>
          <cell r="C785" t="str">
            <v>M3</v>
          </cell>
          <cell r="D785">
            <v>265.39</v>
          </cell>
        </row>
        <row r="786">
          <cell r="A786">
            <v>6105</v>
          </cell>
          <cell r="B786" t="str">
            <v>PREPARO MECANICO E LANÇAMENTO MANUAL DE CONCRETO CICLÓPICO 1:3:5, COM30% DE PEDRA DE MÃO, CAVAS ATÉ 80CM DE LARGURA.</v>
          </cell>
          <cell r="C786" t="str">
            <v>M3</v>
          </cell>
          <cell r="D786">
            <v>251.79</v>
          </cell>
        </row>
        <row r="787">
          <cell r="A787">
            <v>6427</v>
          </cell>
          <cell r="B787" t="str">
            <v>CONCRETO ARMADO FCK = 15 MPA, PREPARO C/ BETONEIRA, INCLUILANCAMENTO</v>
          </cell>
          <cell r="C787" t="str">
            <v>M3</v>
          </cell>
          <cell r="D787">
            <v>1198.8499999999999</v>
          </cell>
        </row>
        <row r="788">
          <cell r="A788">
            <v>6448</v>
          </cell>
          <cell r="B788" t="str">
            <v>CONCRETO FCK=15 MPA P/ TAMPA DO POCO DE VISTORIA DA FOSSA SEPTICA, COM10CM DE ESPSSURA, TIPO OMS, D INT=200 CM, H INT=240 CM</v>
          </cell>
          <cell r="C788" t="str">
            <v>M3</v>
          </cell>
          <cell r="D788">
            <v>376.44</v>
          </cell>
        </row>
        <row r="789">
          <cell r="A789">
            <v>6501</v>
          </cell>
          <cell r="B789" t="str">
            <v>CONCRETO ARMADO, FCK = 18,0 MPA E 77KG/M3 DE AÇO, PREPARO COM BETONEIRA INCLUI LANCAMENTO.</v>
          </cell>
          <cell r="C789" t="str">
            <v>M3</v>
          </cell>
          <cell r="D789">
            <v>1193.6199999999999</v>
          </cell>
        </row>
        <row r="790">
          <cell r="A790">
            <v>6504</v>
          </cell>
          <cell r="B790" t="str">
            <v>CONCRETO ARMADO DE FUNDO, FCK = 18 MPA,P/CONSTRUCAO DE FOSSA SEPTICATIPO OMS D=200 CM / H INT = 240 CM, TOTAL DE 0,452M3</v>
          </cell>
          <cell r="C790" t="str">
            <v>M3</v>
          </cell>
          <cell r="D790">
            <v>539.52</v>
          </cell>
        </row>
        <row r="791">
          <cell r="A791">
            <v>6506</v>
          </cell>
          <cell r="B791" t="str">
            <v>CONCRETO ARMADO,FCK=18MPA, P/ TAMPA DE "CHAMINÉ", NA CONSTR.DE FOSSA SEPTICA TIPO OMS, D INT = 200 CM / H INT = 240 CM</v>
          </cell>
          <cell r="C791" t="str">
            <v>M3</v>
          </cell>
          <cell r="D791">
            <v>47.74</v>
          </cell>
        </row>
        <row r="792">
          <cell r="A792">
            <v>6509</v>
          </cell>
          <cell r="B792" t="str">
            <v>CONCRETO ARMADO FCK=18 MPA,P/CONSTRUCAO DE SUMIDOURO P/EFLUENTE LIQUIDO DA FOSSA SEPTICA D INT = 300 CM E H INT = 660 CM (P/ COMP.11516/1)</v>
          </cell>
          <cell r="C792" t="str">
            <v>M3</v>
          </cell>
          <cell r="D792">
            <v>429.7</v>
          </cell>
        </row>
        <row r="793">
          <cell r="A793">
            <v>6510</v>
          </cell>
          <cell r="B793" t="str">
            <v>CONCRETO ARMADO FCK=18 MPA,P/CONSTRUCAO DA LAJE SUPERIOR DO SUMIDOUROP/EFLUENTE LIQUIDO DA FOSSA SEPTICA D INT = 300 CM E H INT = 660 CM (P/ COMP.11516/1)</v>
          </cell>
          <cell r="C793" t="str">
            <v>M3</v>
          </cell>
          <cell r="D793">
            <v>47.74</v>
          </cell>
        </row>
        <row r="794">
          <cell r="A794">
            <v>6511</v>
          </cell>
          <cell r="B794" t="str">
            <v>CONCRETO ARMADO FCK = 15 MPA, P/CONSTRUCAO DA TAMPA DO POCO DE VISTORIA DO SUMIDOURO P/EFLUENTE LIQUIDO DA FOSSA SEPTICA D INT = 300 CM / HINT = 660 CM ( P/ COMP. 11516/1)</v>
          </cell>
          <cell r="C794" t="str">
            <v>M3</v>
          </cell>
          <cell r="D794">
            <v>71.930000000000007</v>
          </cell>
        </row>
        <row r="795">
          <cell r="A795">
            <v>40780</v>
          </cell>
          <cell r="B795" t="str">
            <v>REGULARIZACAO DE SUPERFICIE DE CONC. APARENTE</v>
          </cell>
          <cell r="C795" t="str">
            <v>M2</v>
          </cell>
          <cell r="D795">
            <v>4.3899999999999997</v>
          </cell>
        </row>
        <row r="796">
          <cell r="A796">
            <v>73605</v>
          </cell>
          <cell r="B796" t="str">
            <v>CINTA DE AMARRACAO COMPLETA, CONCRETO, FERRAGEM E FÔRMA.</v>
          </cell>
          <cell r="C796" t="str">
            <v>M3</v>
          </cell>
          <cell r="D796">
            <v>823.22</v>
          </cell>
        </row>
        <row r="797">
          <cell r="A797">
            <v>73757</v>
          </cell>
          <cell r="B797" t="str">
            <v>CONCRETO USINADO C/TRANSPORTE HORIZ NA OBRA</v>
          </cell>
          <cell r="C797">
            <v>0</v>
          </cell>
          <cell r="D797">
            <v>0</v>
          </cell>
        </row>
        <row r="798">
          <cell r="A798" t="str">
            <v>73757/001</v>
          </cell>
          <cell r="B798" t="str">
            <v>CONCRETO IMPORTADO USINA DOSADO RACIONALMENTE 15MPA INCL TRANSPORTE HORIZONTAL EM CARRINHOS ATE 20M ADENSAMENTO E ACABAMENTO.</v>
          </cell>
          <cell r="C798" t="str">
            <v>M3</v>
          </cell>
          <cell r="D798">
            <v>379.24</v>
          </cell>
        </row>
        <row r="799">
          <cell r="A799">
            <v>73846</v>
          </cell>
          <cell r="B799" t="str">
            <v>MURO DE ARRIMO CELULAR</v>
          </cell>
          <cell r="C799">
            <v>0</v>
          </cell>
          <cell r="D799">
            <v>0</v>
          </cell>
        </row>
        <row r="800">
          <cell r="A800" t="str">
            <v>73846/001</v>
          </cell>
          <cell r="B800" t="str">
            <v>MURO DE ARRIMO CELULAR PECAS PRE-MOLDADAS CONCRETO EXCL FORMAS INCLCONFECCAO DAS PECAS MONTAGEM E COMPACTACAO DO SOLO DE ENCHIMENTO.</v>
          </cell>
          <cell r="C800" t="str">
            <v>M3</v>
          </cell>
          <cell r="D800">
            <v>174.13</v>
          </cell>
        </row>
        <row r="801">
          <cell r="A801" t="str">
            <v>73846/002</v>
          </cell>
          <cell r="B801" t="str">
            <v>MURO DE ARRIMO CELULAR PECAS PRE-MOLDADAS CONCRETO EXCL MATERIAIS EFORMAS INCL CONFECCAO PECAS MONTAGEM E COMPACTACAO DO SOLO(ENCHIMENTO)</v>
          </cell>
          <cell r="C801" t="str">
            <v>M3</v>
          </cell>
          <cell r="D801">
            <v>55.36</v>
          </cell>
        </row>
        <row r="802">
          <cell r="A802">
            <v>73878</v>
          </cell>
          <cell r="B802" t="str">
            <v>APLICACAO DE CONC. PROJETADO</v>
          </cell>
          <cell r="C802">
            <v>0</v>
          </cell>
          <cell r="D802">
            <v>0</v>
          </cell>
        </row>
        <row r="803">
          <cell r="A803" t="str">
            <v>73878/001</v>
          </cell>
          <cell r="B803" t="str">
            <v>EXECUÇÃO DE CONCRETO PROJETADO, COM CONSUMO DE CIMENTO 350 KG/M3, VIASECA MEDIDO POR SACO DE CIMENTO, PASSADO NA MAQUINA</v>
          </cell>
          <cell r="C803" t="str">
            <v>M3</v>
          </cell>
          <cell r="D803">
            <v>1663.7</v>
          </cell>
        </row>
        <row r="804">
          <cell r="A804" t="str">
            <v>73878/002</v>
          </cell>
          <cell r="B804" t="str">
            <v>EXECUÇÃO DE ARGAMASSA PROJETADA, COM CONSUMO DE CIMENTO 400 KG/M3, VIASECA, MEDIDO POR SACO DE CIMENTO, PASSADO NA MAQUINA</v>
          </cell>
          <cell r="C804" t="str">
            <v>M3</v>
          </cell>
          <cell r="D804">
            <v>1638.95</v>
          </cell>
        </row>
        <row r="805">
          <cell r="A805">
            <v>73936</v>
          </cell>
          <cell r="B805" t="str">
            <v>CONCRETO PREPARADO EM OBRA</v>
          </cell>
          <cell r="C805">
            <v>0</v>
          </cell>
          <cell r="D805">
            <v>0</v>
          </cell>
        </row>
        <row r="806">
          <cell r="A806" t="str">
            <v>73936/001</v>
          </cell>
          <cell r="B806" t="str">
            <v>CONCRETO 1:2:3 (18 MPA) , C/ BRITA 1 E 2, C/BETONEIRA</v>
          </cell>
          <cell r="C806" t="str">
            <v>M3</v>
          </cell>
          <cell r="D806">
            <v>301.8</v>
          </cell>
        </row>
        <row r="807">
          <cell r="A807" t="str">
            <v>73936/002</v>
          </cell>
          <cell r="B807" t="str">
            <v>CONCRETO 1:2:4 (14 MPA), C/ BRITA 1 E 2, C/BETONEIRA</v>
          </cell>
          <cell r="C807" t="str">
            <v>M3</v>
          </cell>
          <cell r="D807">
            <v>288.92</v>
          </cell>
        </row>
        <row r="808">
          <cell r="A808" t="str">
            <v>73936/003</v>
          </cell>
          <cell r="B808" t="str">
            <v>CONCRETO 1:2,5:5 ( 9 MPA),C/ BRITA 1 E2, C/BETONEIRA</v>
          </cell>
          <cell r="C808" t="str">
            <v>M3</v>
          </cell>
          <cell r="D808">
            <v>270.43</v>
          </cell>
        </row>
        <row r="809">
          <cell r="A809" t="str">
            <v>73936/005</v>
          </cell>
          <cell r="B809" t="str">
            <v>CONCRETO 1:3:5 ( 7 MPA), C/ BRITA 1 E 2, C/BETONEIRA</v>
          </cell>
          <cell r="C809" t="str">
            <v>M3</v>
          </cell>
          <cell r="D809">
            <v>259.68</v>
          </cell>
        </row>
        <row r="810">
          <cell r="A810" t="str">
            <v>73936/007</v>
          </cell>
          <cell r="B810" t="str">
            <v>CONCRETO 1:3:6 ( 6 MPA), C/ BRITA 1 E 2, C/BETONEIRA</v>
          </cell>
          <cell r="C810" t="str">
            <v>M3</v>
          </cell>
          <cell r="D810">
            <v>255.28</v>
          </cell>
        </row>
        <row r="811">
          <cell r="A811" t="str">
            <v>73936/009</v>
          </cell>
          <cell r="B811" t="str">
            <v>CONCRETO 1:4:6 ( 5 MPA), C/ BRITA 1 E 2, C/BETONEIRA</v>
          </cell>
          <cell r="C811" t="str">
            <v>M3</v>
          </cell>
          <cell r="D811">
            <v>242.33</v>
          </cell>
        </row>
        <row r="812">
          <cell r="A812" t="str">
            <v>73936/011</v>
          </cell>
          <cell r="B812" t="str">
            <v>CONCRETO 1:4:8, CONCRETO MAGRO, C/ BRITA 1 E 2, C/BETONEIRA</v>
          </cell>
          <cell r="C812" t="str">
            <v>M3</v>
          </cell>
          <cell r="D812">
            <v>238.59</v>
          </cell>
        </row>
        <row r="813">
          <cell r="A813">
            <v>73944</v>
          </cell>
          <cell r="B813" t="str">
            <v>CONCRETO C/ PREPARO MECANICO (BETONEIRA) NA OBRA</v>
          </cell>
          <cell r="C813">
            <v>0</v>
          </cell>
          <cell r="D813">
            <v>0</v>
          </cell>
        </row>
        <row r="814">
          <cell r="A814" t="str">
            <v>73944/001</v>
          </cell>
          <cell r="B814" t="str">
            <v>CONCRETO SIMPLES ( 13,5 MPA), C/ BETONEIRA, LANÇAMENTO E ADENSAMENTO C/ VIBRADOR.</v>
          </cell>
          <cell r="C814" t="str">
            <v>M3</v>
          </cell>
          <cell r="D814">
            <v>359.78</v>
          </cell>
        </row>
        <row r="815">
          <cell r="A815">
            <v>73972</v>
          </cell>
          <cell r="B815" t="str">
            <v>CONCRETO C/ PREPARO MECANICO (BETONEIRA) NA OBRA</v>
          </cell>
          <cell r="C815">
            <v>0</v>
          </cell>
          <cell r="D815">
            <v>0</v>
          </cell>
        </row>
        <row r="816">
          <cell r="A816" t="str">
            <v>73972/001</v>
          </cell>
          <cell r="B816" t="str">
            <v>CONCRETO ESTRUTURAL FCK=25MPA, VIRADO EM BETONEIRA, NA OBRA, SEM LANÇAMENTO</v>
          </cell>
          <cell r="C816" t="str">
            <v>M3</v>
          </cell>
          <cell r="D816">
            <v>319.99</v>
          </cell>
        </row>
        <row r="817">
          <cell r="A817" t="str">
            <v>73972/002</v>
          </cell>
          <cell r="B817" t="str">
            <v>CONCRETO ESTRUTURAL FCK=20MPA, VIRADO EM BETONEIRA, NA OBRA, SEM LANÇAMENTO</v>
          </cell>
          <cell r="C817" t="str">
            <v>M3</v>
          </cell>
          <cell r="D817">
            <v>309.86</v>
          </cell>
        </row>
        <row r="818">
          <cell r="A818">
            <v>73980</v>
          </cell>
          <cell r="B818" t="str">
            <v>ADENSAMENTO, DESEMPENO E PREPARO DE JUNTAS DE CONCRETAGEM</v>
          </cell>
          <cell r="C818">
            <v>0</v>
          </cell>
          <cell r="D818">
            <v>0</v>
          </cell>
        </row>
        <row r="819">
          <cell r="A819" t="str">
            <v>73980/001</v>
          </cell>
          <cell r="B819" t="str">
            <v>ADENSAMENTO, DESEMPENO E PREPARO JUNTAS CONCRETAGEM EM CONCRETO BOMBEADO</v>
          </cell>
          <cell r="C819" t="str">
            <v>M3</v>
          </cell>
          <cell r="D819">
            <v>19.149999999999999</v>
          </cell>
        </row>
        <row r="820">
          <cell r="A820">
            <v>73983</v>
          </cell>
          <cell r="B820" t="str">
            <v>CONCRETO ARMADO FCK=15MPA (PREP.NA OBRA C/BETONEIRA), INCLUSIVEIMPERMEABILIZANTE (ESTRUTURAS)</v>
          </cell>
          <cell r="C820">
            <v>0</v>
          </cell>
          <cell r="D820">
            <v>0</v>
          </cell>
        </row>
        <row r="821">
          <cell r="A821" t="str">
            <v>73983/001</v>
          </cell>
          <cell r="B821" t="str">
            <v>CONCRETO ESTRUTURAL VIRADO NA OBRA CONTROLE C COM IMPERMEABILIZANTE FCK=15MPA SEM LANÇAMENTO</v>
          </cell>
          <cell r="C821" t="str">
            <v>M3</v>
          </cell>
          <cell r="D821">
            <v>325.18</v>
          </cell>
        </row>
        <row r="822">
          <cell r="A822">
            <v>74004</v>
          </cell>
          <cell r="B822" t="str">
            <v>CONCRETOS-INCLUI FORNECIMENTO, LANCAMENTO NAS FORMAS, ADENSAMENTO,DESEMPENO E PREPARO DAS JUNTAS DE CONCRETAGEM.</v>
          </cell>
          <cell r="C822">
            <v>0</v>
          </cell>
          <cell r="D822">
            <v>0</v>
          </cell>
        </row>
        <row r="823">
          <cell r="A823" t="str">
            <v>74004/001</v>
          </cell>
          <cell r="B823" t="str">
            <v>CONCRETO NAO-ESTRUTURAL, CONSUMO 150 KG CIMENTO/M3 ( TRAÇO 1:3,5:7), PREPARO MECÂNICO EM BETONEIRA, COM LANÇAMENTO(C/ REDUTOR).</v>
          </cell>
          <cell r="C823" t="str">
            <v>M3</v>
          </cell>
          <cell r="D823">
            <v>263.02</v>
          </cell>
        </row>
        <row r="824">
          <cell r="A824" t="str">
            <v>74004/002</v>
          </cell>
          <cell r="B824" t="str">
            <v>FORNECIMENTO, LANÇAMENTO E ADENSAMENTO DE CONCRETO USINADO BOMBEADO FCK=20MPA.</v>
          </cell>
          <cell r="C824" t="str">
            <v>M3</v>
          </cell>
          <cell r="D824">
            <v>335.37</v>
          </cell>
        </row>
        <row r="825">
          <cell r="A825" t="str">
            <v>74004/003</v>
          </cell>
          <cell r="B825" t="str">
            <v>CONCRETO GROUT, FCK=14 MPA</v>
          </cell>
          <cell r="C825" t="str">
            <v>M3</v>
          </cell>
          <cell r="D825">
            <v>333.3</v>
          </cell>
        </row>
        <row r="826">
          <cell r="A826" t="str">
            <v>74004/004</v>
          </cell>
          <cell r="B826" t="str">
            <v>FORNECIMENTO DE CONCRETO USINADO BOMBEADO FCK=15MPA. (CONFORME NBR 6118, PERMITIDO APENAS PARA FUNDAÇÕES)</v>
          </cell>
          <cell r="C826" t="str">
            <v>M3</v>
          </cell>
          <cell r="D826">
            <v>300</v>
          </cell>
        </row>
        <row r="827">
          <cell r="A827">
            <v>74115</v>
          </cell>
          <cell r="B827" t="str">
            <v>CONCRETO PARA LASTRO</v>
          </cell>
          <cell r="C827">
            <v>0</v>
          </cell>
          <cell r="D827">
            <v>0</v>
          </cell>
        </row>
        <row r="828">
          <cell r="A828" t="str">
            <v>74115/001</v>
          </cell>
          <cell r="B828" t="str">
            <v>EXECUÇÃO DE LASTRO EM CONCRETO (1:2,5:6), PREPARO MANUAL</v>
          </cell>
          <cell r="C828" t="str">
            <v>M3</v>
          </cell>
          <cell r="D828">
            <v>294.42</v>
          </cell>
        </row>
        <row r="829">
          <cell r="A829">
            <v>74137</v>
          </cell>
          <cell r="B829" t="str">
            <v>CONCRETO USINADO C/TRANSPORTE HORIZ NA OBRA</v>
          </cell>
          <cell r="C829">
            <v>0</v>
          </cell>
          <cell r="D829">
            <v>0</v>
          </cell>
        </row>
        <row r="830">
          <cell r="A830" t="str">
            <v>74137/001</v>
          </cell>
          <cell r="B830" t="str">
            <v>CONCRETO IMPORTADO USINA DOSADO RACIONALMENTE 10MPA INCL TRANSPORTE HORIZONTAL ATE 20M EM CARRINHOS ADENSAMENTO E ACABAMENTO.</v>
          </cell>
          <cell r="C830" t="str">
            <v>M3</v>
          </cell>
          <cell r="D830">
            <v>311.14</v>
          </cell>
        </row>
        <row r="831">
          <cell r="A831" t="str">
            <v>74137/002</v>
          </cell>
          <cell r="B831" t="str">
            <v>CONCRETO USINADO, IMPORTADO, ESTRUTURAL FCK=15MPA INCLUS. TRANSPORTE HORIZONTAL ATÉ 20M (PROD. 2M3/H) EM CARRINHOS, ADENSAMENTO E ACABAMENTO. (CONFORME NBR 6118, PERMITIDO APENAS PARA FUNDAÇÕES)</v>
          </cell>
          <cell r="C831" t="str">
            <v>M3</v>
          </cell>
          <cell r="D831">
            <v>330.6</v>
          </cell>
        </row>
        <row r="832">
          <cell r="A832" t="str">
            <v>74137/003</v>
          </cell>
          <cell r="B832" t="str">
            <v>CONCRETO USINADO, IMPORTADO, ESTRUTURAL FCK=20MPA INCLUS. TRANSPORTE HORIZONTAL ATÉ 20M (PROD. 2M3/H) EM CARRINHOS, ADENSAMENTO E ACABAMENTO</v>
          </cell>
          <cell r="C832" t="str">
            <v>M3</v>
          </cell>
          <cell r="D832">
            <v>346.81</v>
          </cell>
        </row>
        <row r="833">
          <cell r="A833" t="str">
            <v>74137/004</v>
          </cell>
          <cell r="B833" t="str">
            <v>CONCRETO USINADO, IMPORTADO, ESTRUTURAL FCK=25MPA INCLUS. TRANSPORTE HORIZONTAL ATÉ 20M (PROD. 2M3/H) EM CARRINHOS, ADENSAMENTO E ACABAMENTO.</v>
          </cell>
          <cell r="C833" t="str">
            <v>M3</v>
          </cell>
          <cell r="D833">
            <v>371.14</v>
          </cell>
        </row>
        <row r="834">
          <cell r="A834">
            <v>74138</v>
          </cell>
          <cell r="B834" t="str">
            <v>CONCRETO BOMBEADO</v>
          </cell>
          <cell r="C834">
            <v>0</v>
          </cell>
          <cell r="D834">
            <v>0</v>
          </cell>
        </row>
        <row r="835">
          <cell r="A835" t="str">
            <v>74138/001</v>
          </cell>
          <cell r="B835" t="str">
            <v>CONCRETO USINADO BOMBEADO FCK=15MPA, INCLUSIVE COLOCAÇÃO, ESPALHAMENTOE ACABAMENTO. (CONFORME NBR6118 PERMITIDO APENAS EM FUNDAÇÕES)</v>
          </cell>
          <cell r="C835" t="str">
            <v>M3</v>
          </cell>
          <cell r="D835">
            <v>334.9</v>
          </cell>
        </row>
        <row r="836">
          <cell r="A836" t="str">
            <v>74138/002</v>
          </cell>
          <cell r="B836" t="str">
            <v>CONCRETO USINADO BOMBEADO FCK=20MPA, INCLUSIVE COLOCAÇÃO, ESPALHAMENTOE ACABAMENTO.</v>
          </cell>
          <cell r="C836" t="str">
            <v>M3</v>
          </cell>
          <cell r="D836">
            <v>351.93</v>
          </cell>
        </row>
        <row r="837">
          <cell r="A837" t="str">
            <v>74138/003</v>
          </cell>
          <cell r="B837" t="str">
            <v>CONCRETO USINADO BOMBEADO FCK=25MPA, INCLUSIVE COLOCAÇÃO, ESPALHAMENTOE ACABAMENTO.</v>
          </cell>
          <cell r="C837" t="str">
            <v>M3</v>
          </cell>
          <cell r="D837">
            <v>377.47</v>
          </cell>
        </row>
        <row r="838">
          <cell r="A838" t="str">
            <v>74138/004</v>
          </cell>
          <cell r="B838" t="str">
            <v>CONCRETO USINADO BOMBEADO FCK=30MPA, INCLUSIVE COLOCAÇÃO, ESPALHAMENTOE ACABAMENTO.</v>
          </cell>
          <cell r="C838" t="str">
            <v>M3</v>
          </cell>
          <cell r="D838">
            <v>409.99</v>
          </cell>
        </row>
        <row r="839">
          <cell r="A839" t="str">
            <v>74138/005</v>
          </cell>
          <cell r="B839" t="str">
            <v>CONCRETO USINADO BOMBEADO FCK=35MPA, INCLUSIVE COLOCAÇÃO, ESPALHAMENTOE ACABAMENTO.</v>
          </cell>
          <cell r="C839" t="str">
            <v>M3</v>
          </cell>
          <cell r="D839">
            <v>428.51</v>
          </cell>
        </row>
        <row r="840">
          <cell r="A840" t="str">
            <v>74138/006</v>
          </cell>
          <cell r="B840" t="str">
            <v>CONCRETO USINADO BOMBEADO FCK=15MPA, PARA ENCHIMENTO ENTRE O TUBO E CAMISA TUNEL LINE</v>
          </cell>
          <cell r="C840" t="str">
            <v>M3</v>
          </cell>
          <cell r="D840">
            <v>334.9</v>
          </cell>
        </row>
        <row r="841">
          <cell r="A841" t="str">
            <v>74138/007</v>
          </cell>
          <cell r="B841" t="str">
            <v>CONCRETO USINADO BOMBEADO FCK=18MPA, INCLUSIVE COLOCAÇÃO, ESPALHAMENTOE ACABAMEMTO. (CONFORME NBR 6118, PERMITIDO APENAS EM FUNDAÇÕES)</v>
          </cell>
          <cell r="C841" t="str">
            <v>M3</v>
          </cell>
          <cell r="D841">
            <v>347.67</v>
          </cell>
        </row>
        <row r="842">
          <cell r="A842" t="str">
            <v>74138/008</v>
          </cell>
          <cell r="B842" t="str">
            <v>CONCRETO USINADO BOMBEADO FCK=24MPA, INCLUSIVE COLOCAÇÃO, ESPALHAMENTOE ACABAMENTO.</v>
          </cell>
          <cell r="C842" t="str">
            <v>M3</v>
          </cell>
          <cell r="D842">
            <v>376.77</v>
          </cell>
        </row>
        <row r="843">
          <cell r="A843">
            <v>74157</v>
          </cell>
          <cell r="B843" t="str">
            <v>LANCAMENTO MANUAL DE CONCRETO</v>
          </cell>
          <cell r="C843">
            <v>0</v>
          </cell>
          <cell r="D843">
            <v>0</v>
          </cell>
        </row>
        <row r="844">
          <cell r="A844" t="str">
            <v>74157/001</v>
          </cell>
          <cell r="B844" t="str">
            <v>LANÇAMENTO E ADENSAMENTO DE CONCRETO EM FUNDAÇÕES.</v>
          </cell>
          <cell r="C844" t="str">
            <v>M3</v>
          </cell>
          <cell r="D844">
            <v>52.52</v>
          </cell>
        </row>
        <row r="845">
          <cell r="A845" t="str">
            <v>74157/002</v>
          </cell>
          <cell r="B845" t="str">
            <v>LANCAMENTO MANUAL DE CONCRETO EM ESTRUTURAS, INCL. VIBRACAO</v>
          </cell>
          <cell r="C845" t="str">
            <v>M3</v>
          </cell>
          <cell r="D845">
            <v>100.1</v>
          </cell>
        </row>
        <row r="846">
          <cell r="A846" t="str">
            <v>74157/003</v>
          </cell>
          <cell r="B846" t="str">
            <v>LANCAMENTO/APLICACAO MANUAL DE CONCRETO EM ESTRUTURAS</v>
          </cell>
          <cell r="C846" t="str">
            <v>M3</v>
          </cell>
          <cell r="D846">
            <v>99.87</v>
          </cell>
        </row>
        <row r="847">
          <cell r="A847" t="str">
            <v>74157/004</v>
          </cell>
          <cell r="B847" t="str">
            <v>LANCAMENTO/APLICACAO MANUAL DE CONCRETO EM FUNDACOES</v>
          </cell>
          <cell r="C847" t="str">
            <v>M3</v>
          </cell>
          <cell r="D847">
            <v>52.29</v>
          </cell>
        </row>
        <row r="848">
          <cell r="A848">
            <v>74251</v>
          </cell>
          <cell r="B848" t="str">
            <v>TRATAMENTO DE SUP. CONC. APARENTE C/VERNIZ 2 DEM?O</v>
          </cell>
          <cell r="C848">
            <v>0</v>
          </cell>
          <cell r="D848">
            <v>0</v>
          </cell>
        </row>
        <row r="849">
          <cell r="A849" t="str">
            <v>74251/001</v>
          </cell>
          <cell r="B849" t="str">
            <v>TRATAMENTO DE SUP. CONC. APARENTE C/VERNIZ</v>
          </cell>
          <cell r="C849" t="str">
            <v>M2</v>
          </cell>
          <cell r="D849">
            <v>6.01</v>
          </cell>
        </row>
        <row r="850">
          <cell r="A850">
            <v>44</v>
          </cell>
          <cell r="B850" t="str">
            <v>LAJE PRE-FABRICADA</v>
          </cell>
          <cell r="C850">
            <v>0</v>
          </cell>
          <cell r="D850">
            <v>0</v>
          </cell>
        </row>
        <row r="851">
          <cell r="A851">
            <v>74141</v>
          </cell>
          <cell r="B851" t="str">
            <v>LAJE PRE-MOLDADA</v>
          </cell>
          <cell r="C851">
            <v>0</v>
          </cell>
          <cell r="D851">
            <v>0</v>
          </cell>
        </row>
        <row r="852">
          <cell r="A852" t="str">
            <v>74141/001</v>
          </cell>
          <cell r="B852" t="str">
            <v>LAJE PRE-MOLD BETA 11 P/1KN/M2 VAOS 4,40M/INCL VIGOTAS TIJOLOS ARMADURA NEGATIVA CAPEAMENTO 3CM CONCRETO 20MPA ESCORAMENTO MATERIAL E MAO DE OBRA.</v>
          </cell>
          <cell r="C852" t="str">
            <v>M2</v>
          </cell>
          <cell r="D852">
            <v>60.89</v>
          </cell>
        </row>
        <row r="853">
          <cell r="A853">
            <v>74202</v>
          </cell>
          <cell r="B853" t="str">
            <v>LAJE PRE-MOLDADA</v>
          </cell>
          <cell r="C853">
            <v>0</v>
          </cell>
          <cell r="D853">
            <v>0</v>
          </cell>
        </row>
        <row r="854">
          <cell r="A854" t="str">
            <v>74202/001</v>
          </cell>
          <cell r="B854" t="str">
            <v>LAJE PRE-MOLDADA P/FORRO, SOBRECARGA 100KG/M2, VAOS ATE 3,50M/E=8CM, C/LAJOTAS E CAP.C/CONC FCK=20MPA, 3CM, INTER-EIXO 38CM, C/ESCORAMENTO (REAPR.3X) E FERRAGEM NEGATIVA</v>
          </cell>
          <cell r="C854" t="str">
            <v>M2</v>
          </cell>
          <cell r="D854">
            <v>54.9</v>
          </cell>
        </row>
        <row r="855">
          <cell r="A855" t="str">
            <v>74202/002</v>
          </cell>
          <cell r="B855" t="str">
            <v>LAJE PRE-MOLDADA P/PISO, SOBRECARGA 200KG/M2, VAOS ATE 3,50M/E=8CM, C/LAJOTAS E CAP.C/CONC FCK=20MPA, 4CM, INTER-EIXO 38CM, C/ESCORAMENTO (REAPR.3X) E FERRAGEM NEGATIVA</v>
          </cell>
          <cell r="C855" t="str">
            <v>M2</v>
          </cell>
          <cell r="D855">
            <v>62.06</v>
          </cell>
        </row>
        <row r="856">
          <cell r="A856">
            <v>247</v>
          </cell>
          <cell r="B856" t="str">
            <v>EMBASAMENTOS</v>
          </cell>
          <cell r="C856">
            <v>0</v>
          </cell>
          <cell r="D856">
            <v>0</v>
          </cell>
        </row>
        <row r="857">
          <cell r="A857">
            <v>6122</v>
          </cell>
          <cell r="B857" t="str">
            <v>EMBASAMENTO C/PEDRA ARGAMASSADA UTILIZANDO ARG.CIM/AREIA 1:4</v>
          </cell>
          <cell r="C857" t="str">
            <v>M3</v>
          </cell>
          <cell r="D857">
            <v>262.23</v>
          </cell>
        </row>
        <row r="858">
          <cell r="A858">
            <v>73817</v>
          </cell>
          <cell r="B858" t="str">
            <v>EMBASAMENTO DE MATERIAL GRANULAR</v>
          </cell>
          <cell r="C858">
            <v>0</v>
          </cell>
          <cell r="D858">
            <v>0</v>
          </cell>
        </row>
        <row r="859">
          <cell r="A859" t="str">
            <v>73817/001</v>
          </cell>
          <cell r="B859" t="str">
            <v>EMBASAMENTO DE MATERIAL GRANULAR - PO DE PEDRA</v>
          </cell>
          <cell r="C859" t="str">
            <v>M3</v>
          </cell>
          <cell r="D859">
            <v>106.02</v>
          </cell>
        </row>
        <row r="860">
          <cell r="A860" t="str">
            <v>73817/002</v>
          </cell>
          <cell r="B860" t="str">
            <v>EMBASAMENTO DE MATERIAL GRANULAR - RACHAO</v>
          </cell>
          <cell r="C860" t="str">
            <v>M3</v>
          </cell>
          <cell r="D860">
            <v>115.35</v>
          </cell>
        </row>
        <row r="861">
          <cell r="A861">
            <v>74078</v>
          </cell>
          <cell r="B861" t="str">
            <v>AGULHAMENTO DE PEDRA MARROADA NO FUNDO DE VALAS</v>
          </cell>
          <cell r="C861">
            <v>0</v>
          </cell>
          <cell r="D861">
            <v>0</v>
          </cell>
        </row>
        <row r="862">
          <cell r="A862" t="str">
            <v>74078/001</v>
          </cell>
          <cell r="B862" t="str">
            <v>AGULHAMENTO FUNDO DE VALAS C/MACO 30KG PEDRA-DE-MAO H=10CM</v>
          </cell>
          <cell r="C862" t="str">
            <v>M2</v>
          </cell>
          <cell r="D862">
            <v>18.47</v>
          </cell>
        </row>
        <row r="863">
          <cell r="A863" t="str">
            <v>74078/002</v>
          </cell>
          <cell r="B863" t="str">
            <v>AGULHAMENTO FUNDO DE VALAS C/MACO 30KG PEDRA-DE-MAO H=5CM</v>
          </cell>
          <cell r="C863" t="str">
            <v>M2</v>
          </cell>
          <cell r="D863">
            <v>9.23</v>
          </cell>
        </row>
        <row r="864">
          <cell r="A864">
            <v>296</v>
          </cell>
          <cell r="B864" t="str">
            <v>CINTAS E VERGAS</v>
          </cell>
          <cell r="C864">
            <v>0</v>
          </cell>
          <cell r="D864">
            <v>0</v>
          </cell>
        </row>
        <row r="865">
          <cell r="A865">
            <v>73995</v>
          </cell>
          <cell r="B865" t="str">
            <v>CINTAS CONCRETO</v>
          </cell>
          <cell r="C865">
            <v>0</v>
          </cell>
          <cell r="D865">
            <v>0</v>
          </cell>
        </row>
        <row r="866">
          <cell r="A866" t="str">
            <v>73995/001</v>
          </cell>
          <cell r="B866" t="str">
            <v>CINTA DE AMARRAÇÃO EM CONCRETO ARMADO FCK=20MPA CONTROLE ”C”.PREP.MECANICO NA OBRA, AÇO(55KG/M3), FORMAS MADEIRA C/ MONT/DESMON E LANCAMENTO/VIBRACAO MANUAL</v>
          </cell>
          <cell r="C866" t="str">
            <v>M3</v>
          </cell>
          <cell r="D866">
            <v>1169.1500000000001</v>
          </cell>
        </row>
        <row r="867">
          <cell r="A867">
            <v>74099</v>
          </cell>
          <cell r="B867" t="str">
            <v>CONCRETO ARMADO FCK=15MPA PREP. MECANICO FORMA CANALETA (15X20X20),ACOCA 60 ATE 3/16 = 45,13 KG/M3</v>
          </cell>
          <cell r="C867">
            <v>0</v>
          </cell>
          <cell r="D867">
            <v>0</v>
          </cell>
        </row>
        <row r="868">
          <cell r="A868" t="str">
            <v>74099/001</v>
          </cell>
          <cell r="B868" t="str">
            <v>VERGA, CONTRAVERGA, OU CINTA EM CONCRETO ARMADO FCK=20MPA, PREP. MECANICO, FORMA CANALETA (15X20X20), AÇO CA 60 5.0 (TAXA DE FERRAGEM = 45,13 KG/M3).</v>
          </cell>
          <cell r="C868" t="str">
            <v>M3</v>
          </cell>
          <cell r="D868">
            <v>840.44</v>
          </cell>
        </row>
        <row r="869">
          <cell r="A869">
            <v>74200</v>
          </cell>
          <cell r="B869" t="str">
            <v>VERGA CONCRETO ARMADO</v>
          </cell>
          <cell r="C869">
            <v>0</v>
          </cell>
          <cell r="D869">
            <v>0</v>
          </cell>
        </row>
        <row r="870">
          <cell r="A870" t="str">
            <v>74200/001</v>
          </cell>
          <cell r="B870" t="str">
            <v>VERGA 10X10CM EM CONCRETO PRÉ-MOLDADO FCK=20MPA (PREPARO COM BETONEIRA) AÇO CA60, BITOLA FINA, INCLUSIVE FORMAS TABUA 3A.</v>
          </cell>
          <cell r="C870" t="str">
            <v>M</v>
          </cell>
          <cell r="D870">
            <v>10.74</v>
          </cell>
        </row>
        <row r="871">
          <cell r="A871">
            <v>301</v>
          </cell>
          <cell r="B871" t="str">
            <v>ESTRUTURAS DIVERSAS</v>
          </cell>
          <cell r="C871">
            <v>0</v>
          </cell>
          <cell r="D871">
            <v>0</v>
          </cell>
        </row>
        <row r="872">
          <cell r="A872">
            <v>71623</v>
          </cell>
          <cell r="B872" t="str">
            <v>CHAPIM DE CONCRETO APARENTE COM ACABAMENTO DESEMPENADO, FORMA DE COMPENSADO PLASTIFICADO (MADEIRIT ) DE 14 X 10 CM, FUNDIDO NO LOCAL.</v>
          </cell>
          <cell r="C872" t="str">
            <v>M</v>
          </cell>
          <cell r="D872">
            <v>17.13</v>
          </cell>
        </row>
        <row r="873">
          <cell r="A873">
            <v>74081</v>
          </cell>
          <cell r="B873" t="str">
            <v>PILAR MADEIRA DE LEI</v>
          </cell>
          <cell r="C873">
            <v>0</v>
          </cell>
          <cell r="D873">
            <v>0</v>
          </cell>
        </row>
        <row r="874">
          <cell r="A874" t="str">
            <v>74081/001</v>
          </cell>
          <cell r="B874" t="str">
            <v>PILAR MADEIRA DE LEI 15X15X100CM COLOCADO, INCLUSIVE BASE CONCRETO</v>
          </cell>
          <cell r="C874" t="str">
            <v>M</v>
          </cell>
          <cell r="D874">
            <v>62.04</v>
          </cell>
        </row>
        <row r="875">
          <cell r="A875">
            <v>74112</v>
          </cell>
          <cell r="B875" t="str">
            <v>LAJE MACICA CONCRETO FCK=25MPA E=8CM, INCL. FORMA PLASTIFICADA 18MM /ESCORAMENTO MAD SERRADA C/REAP. 12X E 95,0KG ACO CA-50/60 /M3</v>
          </cell>
          <cell r="C875">
            <v>0</v>
          </cell>
          <cell r="D875">
            <v>0</v>
          </cell>
        </row>
        <row r="876">
          <cell r="A876" t="str">
            <v>74112/001</v>
          </cell>
          <cell r="B876" t="str">
            <v>LAJE MACICA CONCRETO FCK=25MPA E=8CM, INCL. FORMA PLASTIFICADA 18MM /ESCORAMENTO MAD SERRADA C/REAP. 12X E 95,0KG ACO CA-50/60 /M3</v>
          </cell>
          <cell r="C876" t="str">
            <v>M3</v>
          </cell>
          <cell r="D876">
            <v>1366.57</v>
          </cell>
        </row>
        <row r="877">
          <cell r="A877">
            <v>74144</v>
          </cell>
          <cell r="B877" t="str">
            <v>PILAR E SUPORTE CAIXA D AGUA EM MADEIRA 1A CASAS HP</v>
          </cell>
          <cell r="C877">
            <v>0</v>
          </cell>
          <cell r="D877">
            <v>0</v>
          </cell>
        </row>
        <row r="878">
          <cell r="A878" t="str">
            <v>74144/001</v>
          </cell>
          <cell r="B878" t="str">
            <v>PILAR EM MADEIRA 1A (15X15X2,70CM) INCL 3 DEMAOS VERNIZ SEM COLOCACAO</v>
          </cell>
          <cell r="C878" t="str">
            <v>UN</v>
          </cell>
          <cell r="D878">
            <v>102.65</v>
          </cell>
        </row>
        <row r="879">
          <cell r="A879" t="str">
            <v>74144/002</v>
          </cell>
          <cell r="B879" t="str">
            <v>SUPORTE APOIO CAIXA D AGUA BARROTES MADEIRA DE 1</v>
          </cell>
          <cell r="C879" t="str">
            <v>UN</v>
          </cell>
          <cell r="D879">
            <v>16.45</v>
          </cell>
        </row>
        <row r="880">
          <cell r="A880" t="str">
            <v>IMPE</v>
          </cell>
          <cell r="B880" t="str">
            <v>IMPERMEABILIZACOES E PROTECOES DIVERSAS</v>
          </cell>
          <cell r="C880">
            <v>0</v>
          </cell>
          <cell r="D880">
            <v>0</v>
          </cell>
        </row>
        <row r="881">
          <cell r="A881">
            <v>138</v>
          </cell>
          <cell r="B881" t="str">
            <v>IMPERMEABILIZACAO COM ARGAMASSA</v>
          </cell>
          <cell r="C881">
            <v>0</v>
          </cell>
          <cell r="D881">
            <v>0</v>
          </cell>
        </row>
        <row r="882">
          <cell r="A882">
            <v>5968</v>
          </cell>
          <cell r="B882" t="str">
            <v>IMPERMEABILIZACAO EM BASE ALVENARIA ARGAMASSA TRACO 1:3 (CIMENTO E AREIA MEDIA) ESPESSURA 2CM COM IMPERMEABILIZANTE</v>
          </cell>
          <cell r="C882" t="str">
            <v>M2</v>
          </cell>
          <cell r="D882">
            <v>21.7</v>
          </cell>
        </row>
        <row r="883">
          <cell r="A883">
            <v>6130</v>
          </cell>
          <cell r="B883" t="str">
            <v>IMPERMEABILIZACAO EM PISOS COM ARGAMASSA TRACO 1:4 (CIMENTO E AREIA GROSSA) ESPESSURA 2,5CM COM IMPERMEABILIZANTE</v>
          </cell>
          <cell r="C883" t="str">
            <v>M2</v>
          </cell>
          <cell r="D883">
            <v>13.6</v>
          </cell>
        </row>
        <row r="884">
          <cell r="A884">
            <v>74000</v>
          </cell>
          <cell r="B884" t="str">
            <v>IMPERMEABILIZACAO RIGIDA C/ARG. CIM/AREIA + IMPERMEABILIZANTE</v>
          </cell>
          <cell r="C884">
            <v>0</v>
          </cell>
          <cell r="D884">
            <v>0</v>
          </cell>
        </row>
        <row r="885">
          <cell r="A885" t="str">
            <v>74000/001</v>
          </cell>
          <cell r="B885" t="str">
            <v>IMPERMEABILIZACAO COM ARMAGASSA TRACO 1:3 (CIMENTO E AREIA GROSSA) ESPESSURA 2,5CM COM IMPERMEABILIZANTE BASE HIDROFUGA</v>
          </cell>
          <cell r="C885" t="str">
            <v>M2</v>
          </cell>
          <cell r="D885">
            <v>28.27</v>
          </cell>
        </row>
        <row r="886">
          <cell r="A886">
            <v>141</v>
          </cell>
          <cell r="B886" t="str">
            <v>IMPERMEABILIZACAO COM MANTA</v>
          </cell>
          <cell r="C886">
            <v>0</v>
          </cell>
          <cell r="D886">
            <v>0</v>
          </cell>
        </row>
        <row r="887">
          <cell r="A887">
            <v>68053</v>
          </cell>
          <cell r="B887" t="str">
            <v>LONA PLASTICA PRETA, ESPESSURA 150 MICRAS - FORNECIMENTO E COLOCAÇÃO</v>
          </cell>
          <cell r="C887" t="str">
            <v>M2</v>
          </cell>
          <cell r="D887">
            <v>2.52</v>
          </cell>
        </row>
        <row r="888">
          <cell r="A888">
            <v>73753</v>
          </cell>
          <cell r="B888" t="str">
            <v>IMPERMEABILIZACAO DE TERRACOS E LAJES</v>
          </cell>
          <cell r="C888">
            <v>0</v>
          </cell>
          <cell r="D888">
            <v>0</v>
          </cell>
        </row>
        <row r="889">
          <cell r="A889" t="str">
            <v>73753/001</v>
          </cell>
          <cell r="B889" t="str">
            <v>IMPERMEABILIZACAO COM MANTA ASFALTICA ESPESSURA 3MM PROTEGIDA COM FILME DE ALUMINIO GOFRADO ESPESSURA 0,8MM, INCLUSO EMULSAO ASFALTICA</v>
          </cell>
          <cell r="C889" t="str">
            <v>M2</v>
          </cell>
          <cell r="D889">
            <v>48.28</v>
          </cell>
        </row>
        <row r="890">
          <cell r="A890" t="str">
            <v>73753/002</v>
          </cell>
          <cell r="B890" t="str">
            <v>IMPERMEABILIZACAO COM MANTA BUTILICA ESPESSURA 0,8MM, INCLUSO CINTA DECALDEACAO E COLA ADESIVA</v>
          </cell>
          <cell r="C890" t="str">
            <v>M2</v>
          </cell>
          <cell r="D890">
            <v>82.68</v>
          </cell>
        </row>
        <row r="891">
          <cell r="A891">
            <v>73971</v>
          </cell>
          <cell r="B891" t="str">
            <v>IMPERMEABILIZACAO C/MANTA TORODIM 4MM</v>
          </cell>
          <cell r="C891">
            <v>0</v>
          </cell>
          <cell r="D891">
            <v>0</v>
          </cell>
        </row>
        <row r="892">
          <cell r="A892" t="str">
            <v>73971/001</v>
          </cell>
          <cell r="B892" t="str">
            <v>IMPERMEABILIZACAO COM MANTA ASFALTICA 4MM</v>
          </cell>
          <cell r="C892" t="str">
            <v>M2</v>
          </cell>
          <cell r="D892">
            <v>33.56</v>
          </cell>
        </row>
        <row r="893">
          <cell r="A893">
            <v>74031</v>
          </cell>
          <cell r="B893" t="str">
            <v>MANTA GEOTEXTIL TP BIDIM</v>
          </cell>
          <cell r="C893">
            <v>0</v>
          </cell>
          <cell r="D893">
            <v>0</v>
          </cell>
        </row>
        <row r="894">
          <cell r="A894" t="str">
            <v>74031/001</v>
          </cell>
          <cell r="B894" t="str">
            <v>MANTA GEOTEXTIL NÃO-TECIDO 100% POLIESTER</v>
          </cell>
          <cell r="C894" t="str">
            <v>M2</v>
          </cell>
          <cell r="D894">
            <v>17.66</v>
          </cell>
        </row>
        <row r="895">
          <cell r="A895">
            <v>74033</v>
          </cell>
          <cell r="B895" t="str">
            <v>ESTABILIZAÇÃO DE SOLO COM GEOMEMBRANA</v>
          </cell>
          <cell r="C895">
            <v>0</v>
          </cell>
          <cell r="D895">
            <v>0</v>
          </cell>
        </row>
        <row r="896">
          <cell r="A896" t="str">
            <v>74033/001</v>
          </cell>
          <cell r="B896" t="str">
            <v>GEOMEMBRANA LISA PEAD ESPESSURA 2MM</v>
          </cell>
          <cell r="C896" t="str">
            <v>M2</v>
          </cell>
          <cell r="D896">
            <v>27.22</v>
          </cell>
        </row>
        <row r="897">
          <cell r="A897">
            <v>144</v>
          </cell>
          <cell r="B897" t="str">
            <v>IMPERMEABILIZACAO COM CIMENTO CRISTALIZADO</v>
          </cell>
          <cell r="C897">
            <v>0</v>
          </cell>
          <cell r="D897">
            <v>0</v>
          </cell>
        </row>
        <row r="898">
          <cell r="A898">
            <v>73929</v>
          </cell>
          <cell r="B898" t="str">
            <v>CIMENTO ESPECIAL CRISTALIZANTE DENVERLIT C/EMULSAO ADESIVA DENVERFIX -DENVER-1 DEMAO P/SUB SOLO/BALDRAMES/GALERIAS/JARDINEIRAS/ETC</v>
          </cell>
          <cell r="C898">
            <v>0</v>
          </cell>
          <cell r="D898">
            <v>0</v>
          </cell>
        </row>
        <row r="899">
          <cell r="A899" t="str">
            <v>73929/001</v>
          </cell>
          <cell r="B899" t="str">
            <v>CIMENTO ESPECIAL CRISTALIZANTE COM ADESIVO LIQUIDO DE ALTA PERFORMANCEA BASE DE RESINA ACRÍLICA, UMA DEMAO</v>
          </cell>
          <cell r="C899" t="str">
            <v>M2</v>
          </cell>
          <cell r="D899">
            <v>13.99</v>
          </cell>
        </row>
        <row r="900">
          <cell r="A900" t="str">
            <v>73929/002</v>
          </cell>
          <cell r="B900" t="str">
            <v>CIMENTO ESPECIAL CRISTALIZANTE COM ADESIVO LIQUIDO DE ALTA PERFORMANCEA BASE DE RESINA ACRÍLICA, TRES DEMAOS</v>
          </cell>
          <cell r="C900" t="str">
            <v>M2</v>
          </cell>
          <cell r="D900">
            <v>41.97</v>
          </cell>
        </row>
        <row r="901">
          <cell r="A901" t="str">
            <v>73929/003</v>
          </cell>
          <cell r="B901" t="str">
            <v>IMPERMEABILIZACAO COM PO CRISTALIZANTE COM ADITIVO PEGA RAPIDA E SELADOR PARA AREAS SUJEITAS A PRESSAO DE LENCOL FREATICO</v>
          </cell>
          <cell r="C901" t="str">
            <v>M2</v>
          </cell>
          <cell r="D901">
            <v>35.07</v>
          </cell>
        </row>
        <row r="902">
          <cell r="A902" t="str">
            <v>73929/004</v>
          </cell>
          <cell r="B902" t="str">
            <v>IMPERMEABILIZACAO COM CIMENTO CRISTALIZANTE COM EMULSAO ADESIVA PARA ESTRUTURA ENTERRADA, PROFUNDIDADE ATE 7M</v>
          </cell>
          <cell r="C902" t="str">
            <v>M2</v>
          </cell>
          <cell r="D902">
            <v>26.24</v>
          </cell>
        </row>
        <row r="903">
          <cell r="A903">
            <v>145</v>
          </cell>
          <cell r="B903" t="str">
            <v>IMPERMEABILIZACAO BETUMINOSA C/EMULSAO ASFALTICA E ACRILICA</v>
          </cell>
          <cell r="C903">
            <v>0</v>
          </cell>
          <cell r="D903">
            <v>0</v>
          </cell>
        </row>
        <row r="904">
          <cell r="A904">
            <v>72075</v>
          </cell>
          <cell r="B904" t="str">
            <v>IMPERMEABILIZACAO SEMI-FLEXIVEL COM TINTA ASFALTICA EM SUPERFICIES LISAS DE PEQUENAS DIMENSOES</v>
          </cell>
          <cell r="C904" t="str">
            <v>M2</v>
          </cell>
          <cell r="D904">
            <v>5.79</v>
          </cell>
        </row>
        <row r="905">
          <cell r="A905">
            <v>73762</v>
          </cell>
          <cell r="B905" t="str">
            <v>IMPERMEABILIZACAO DE TERRACOS E LAJES</v>
          </cell>
          <cell r="C905">
            <v>0</v>
          </cell>
          <cell r="D905">
            <v>0</v>
          </cell>
        </row>
        <row r="906">
          <cell r="A906" t="str">
            <v>73762/001</v>
          </cell>
          <cell r="B906" t="str">
            <v>IMPERMEABILIZACAO DE LAJE COM ASFALTO ELASTOMERICO, INCLUSO PRIMER E VEU DE POLIESTER.</v>
          </cell>
          <cell r="C906" t="str">
            <v>M2</v>
          </cell>
          <cell r="D906">
            <v>48.67</v>
          </cell>
        </row>
        <row r="907">
          <cell r="A907" t="str">
            <v>73762/002</v>
          </cell>
          <cell r="B907" t="str">
            <v>IMPERMEABILIZACAO DE LAJE COM EMULSAO ACRILICA SOBRE CIMENTO CRISTALIZANTE, INCLUSO VEU DE FIBRA DE VIDRO</v>
          </cell>
          <cell r="C907" t="str">
            <v>M2</v>
          </cell>
          <cell r="D907">
            <v>35.1</v>
          </cell>
        </row>
        <row r="908">
          <cell r="A908" t="str">
            <v>73762/003</v>
          </cell>
          <cell r="B908" t="str">
            <v>IMPERMEABILIZACAO DE LAJE COM EMULSAO ACRILICA ESTILENADA COM TELA SOBRE CIMENTO CRISTALIZANTE, INCLUSO EMULSAO ADESIVA DE BASE ACRILICA</v>
          </cell>
          <cell r="C908" t="str">
            <v>M2</v>
          </cell>
          <cell r="D908">
            <v>57.69</v>
          </cell>
        </row>
        <row r="909">
          <cell r="A909" t="str">
            <v>73762/004</v>
          </cell>
          <cell r="B909" t="str">
            <v>IMPERMEABILIZACAO DE LAJE COM ASFALTO ELASTOMERICO, SETE DEMAOS, INCLUSO PRIMER E VEU DE FIBRA DE VIDRO</v>
          </cell>
          <cell r="C909" t="str">
            <v>M2</v>
          </cell>
          <cell r="D909">
            <v>62.73</v>
          </cell>
        </row>
        <row r="910">
          <cell r="A910">
            <v>73830</v>
          </cell>
          <cell r="B910" t="str">
            <v>IMPERMEABILIZACAO DE TALUDES</v>
          </cell>
          <cell r="C910">
            <v>0</v>
          </cell>
          <cell r="D910">
            <v>0</v>
          </cell>
        </row>
        <row r="911">
          <cell r="A911" t="str">
            <v>73830/001</v>
          </cell>
          <cell r="B911" t="str">
            <v>IMPERMEABILIZACAO DE TALUDES COM REVESTIMENTO IMPERMEABILIZANTE SEMI-FLEXIVEL BI-COMPONENTE</v>
          </cell>
          <cell r="C911" t="str">
            <v>M2</v>
          </cell>
          <cell r="D911">
            <v>7.11</v>
          </cell>
        </row>
        <row r="912">
          <cell r="A912">
            <v>74066</v>
          </cell>
          <cell r="B912" t="str">
            <v>IMPERMEABILIZACAO FLEXIVEL</v>
          </cell>
          <cell r="C912">
            <v>0</v>
          </cell>
          <cell r="D912">
            <v>0</v>
          </cell>
        </row>
        <row r="913">
          <cell r="A913" t="str">
            <v>74066/001</v>
          </cell>
          <cell r="B913" t="str">
            <v>IMPERMEABILIZACAO FLEXIVEL A BASE DE ELASTOMERO PARA MARQUISES, TERRACOS, CALHAS, LAJES E JARDINEIRAS, 3 DEMAOS</v>
          </cell>
          <cell r="C913" t="str">
            <v>M2</v>
          </cell>
          <cell r="D913">
            <v>33.200000000000003</v>
          </cell>
        </row>
        <row r="914">
          <cell r="A914" t="str">
            <v>74066/002</v>
          </cell>
          <cell r="B914" t="str">
            <v>IMPERMEABILIZACAO FLEXIVEL A BASE ACRILICA PARA CALHAS, LAJES, JARDINEIRAS E MARQUISES, SEIS DEMAOS</v>
          </cell>
          <cell r="C914" t="str">
            <v>M2</v>
          </cell>
          <cell r="D914">
            <v>149.44</v>
          </cell>
        </row>
        <row r="915">
          <cell r="A915">
            <v>74096</v>
          </cell>
          <cell r="B915" t="str">
            <v>IMPERMEABILIZACAO DE AREA MOLHADA</v>
          </cell>
          <cell r="C915">
            <v>0</v>
          </cell>
          <cell r="D915">
            <v>0</v>
          </cell>
        </row>
        <row r="916">
          <cell r="A916" t="str">
            <v>74096/001</v>
          </cell>
          <cell r="B916" t="str">
            <v>IMPERMEABILIZACAO COM ASFALTO ELASTOMERICO EM CALHAS E LAJES DESCOBERTAS, 3 DEMAOS, ESTRUTURADO COM VEU DE POLIESTER</v>
          </cell>
          <cell r="C916" t="str">
            <v>M2</v>
          </cell>
          <cell r="D916">
            <v>30.24</v>
          </cell>
        </row>
        <row r="917">
          <cell r="A917">
            <v>74097</v>
          </cell>
          <cell r="B917" t="str">
            <v>IMPERMEABILIZACAO CALHAS/LAJES DESCOBERTAS</v>
          </cell>
          <cell r="C917">
            <v>0</v>
          </cell>
          <cell r="D917">
            <v>0</v>
          </cell>
        </row>
        <row r="918">
          <cell r="A918" t="str">
            <v>74097/001</v>
          </cell>
          <cell r="B918" t="str">
            <v>IMPERMEABILIZACAO COM ASFALTO ELASTOMERICO EM CALHAS E LAJES DESCOBERTAS, TRES DEMAOS</v>
          </cell>
          <cell r="C918" t="str">
            <v>M2</v>
          </cell>
          <cell r="D918">
            <v>18.309999999999999</v>
          </cell>
        </row>
        <row r="919">
          <cell r="A919">
            <v>74106</v>
          </cell>
          <cell r="B919" t="str">
            <v>IMPERMEAB. DE FUNDACOES/BALDRAMES/MUROS DE ARRIMO/ALICERCES E REVEST.EM CONTATO C/SOLO - UTILIZ. TINTA BETUMINOSA TIPO NEUTROLIN / 2DEMAOS</v>
          </cell>
          <cell r="C919">
            <v>0</v>
          </cell>
          <cell r="D919">
            <v>0</v>
          </cell>
        </row>
        <row r="920">
          <cell r="A920" t="str">
            <v>74106/001</v>
          </cell>
          <cell r="B920" t="str">
            <v>IMPERMEABILIZACAO COM TINTA BETUMINOSA EM FUNDACOES, BALDRAMES E MUROSDE ARRIMO, DUAS DEMAOS</v>
          </cell>
          <cell r="C920" t="str">
            <v>M2</v>
          </cell>
          <cell r="D920">
            <v>5.15</v>
          </cell>
        </row>
        <row r="921">
          <cell r="A921">
            <v>146</v>
          </cell>
          <cell r="B921" t="str">
            <v>IMPERMEABILIZACAO COM PINTURA</v>
          </cell>
          <cell r="C921">
            <v>0</v>
          </cell>
          <cell r="D921">
            <v>0</v>
          </cell>
        </row>
        <row r="922">
          <cell r="A922">
            <v>73872</v>
          </cell>
          <cell r="B922" t="str">
            <v>IMPERMEABILIZACAO COM RESINA EPOXI</v>
          </cell>
          <cell r="C922">
            <v>0</v>
          </cell>
          <cell r="D922">
            <v>0</v>
          </cell>
        </row>
        <row r="923">
          <cell r="A923" t="str">
            <v>73872/001</v>
          </cell>
          <cell r="B923" t="str">
            <v>PINTURA IMPERMEABILIZANTE COM TINTA A BASE DE RESINA EPOXI ALCATRAO, UMA DEMAO</v>
          </cell>
          <cell r="C923" t="str">
            <v>M2</v>
          </cell>
          <cell r="D923">
            <v>15.69</v>
          </cell>
        </row>
        <row r="924">
          <cell r="A924" t="str">
            <v>73872/002</v>
          </cell>
          <cell r="B924" t="str">
            <v>PINTURA IMPERMEABILIZANTE COM TINTA A BASE DE RESINA EPOXI ALCATRAO, DUAS DEMAOS</v>
          </cell>
          <cell r="C924" t="str">
            <v>M2</v>
          </cell>
          <cell r="D924">
            <v>30.54</v>
          </cell>
        </row>
        <row r="925">
          <cell r="A925">
            <v>147</v>
          </cell>
          <cell r="B925" t="str">
            <v>IMPERMEABILIZACAO COM MASTIQUE</v>
          </cell>
          <cell r="C925">
            <v>0</v>
          </cell>
          <cell r="D925">
            <v>0</v>
          </cell>
        </row>
        <row r="926">
          <cell r="A926">
            <v>72124</v>
          </cell>
          <cell r="B926" t="str">
            <v>IMPERMEABILIZACAO COM MASTIQUE ELASTICO A BASE DE SILICONE</v>
          </cell>
          <cell r="C926" t="str">
            <v>DM3</v>
          </cell>
          <cell r="D926">
            <v>68.42</v>
          </cell>
        </row>
        <row r="927">
          <cell r="A927">
            <v>74025</v>
          </cell>
          <cell r="B927" t="str">
            <v>CONSERVACAO DE CALHAS DE CONCRETO - PAR</v>
          </cell>
          <cell r="C927">
            <v>0</v>
          </cell>
          <cell r="D927">
            <v>0</v>
          </cell>
        </row>
        <row r="928">
          <cell r="A928" t="str">
            <v>74025/001</v>
          </cell>
          <cell r="B928" t="str">
            <v>IMPERMEABILIZACAO DE CALHAS DE CONCRETO COM MASTIQUE BETUMINOSO A FRIO</v>
          </cell>
          <cell r="C928" t="str">
            <v>M</v>
          </cell>
          <cell r="D928">
            <v>24.31</v>
          </cell>
        </row>
        <row r="929">
          <cell r="A929">
            <v>74121</v>
          </cell>
          <cell r="B929" t="str">
            <v>JUNTA DE DILATACAO</v>
          </cell>
          <cell r="C929">
            <v>0</v>
          </cell>
          <cell r="D929">
            <v>0</v>
          </cell>
        </row>
        <row r="930">
          <cell r="A930" t="str">
            <v>74121/001</v>
          </cell>
          <cell r="B930" t="str">
            <v>JUNTA DE DILATACAO COM SELANTE ELASTICO MONOCOMPONENTE A BASE DE POLIURETANO 1X1CM</v>
          </cell>
          <cell r="C930" t="str">
            <v>M</v>
          </cell>
          <cell r="D930">
            <v>19.41</v>
          </cell>
        </row>
        <row r="931">
          <cell r="A931">
            <v>74190</v>
          </cell>
          <cell r="B931" t="str">
            <v>IMPERMEABILIZACAO DE LAJES</v>
          </cell>
          <cell r="C931">
            <v>0</v>
          </cell>
          <cell r="D931">
            <v>0</v>
          </cell>
        </row>
        <row r="932">
          <cell r="A932" t="str">
            <v>74190/001</v>
          </cell>
          <cell r="B932" t="str">
            <v>IMPERMEABILIZACAO COM MASTIQUE BETUMINOSO A FRIO EM LAJES SUPERIORES</v>
          </cell>
          <cell r="C932" t="str">
            <v>M2</v>
          </cell>
          <cell r="D932">
            <v>81.31</v>
          </cell>
        </row>
        <row r="933">
          <cell r="A933">
            <v>150</v>
          </cell>
          <cell r="B933" t="str">
            <v>PROTECAO DE SUPERFICIE COM ARGAMASSA</v>
          </cell>
          <cell r="C933">
            <v>0</v>
          </cell>
          <cell r="D933">
            <v>0</v>
          </cell>
        </row>
        <row r="934">
          <cell r="A934">
            <v>73635</v>
          </cell>
          <cell r="B934" t="str">
            <v>PROTECAO MECANICA COM ARGAMASSA TRACO 1:3 (CIMENTO E AREIA), ESPESSURA2 CM</v>
          </cell>
          <cell r="C934" t="str">
            <v>M2</v>
          </cell>
          <cell r="D934">
            <v>9.9499999999999993</v>
          </cell>
        </row>
        <row r="935">
          <cell r="A935" t="str">
            <v>INEL</v>
          </cell>
          <cell r="B935" t="str">
            <v>INSTALACAO ELETRICA/ELETRIFICACAO E ILUMINACAO EXTERNA</v>
          </cell>
          <cell r="C935">
            <v>0</v>
          </cell>
          <cell r="D935">
            <v>0</v>
          </cell>
        </row>
        <row r="936">
          <cell r="A936">
            <v>165</v>
          </cell>
          <cell r="B936" t="str">
            <v>ELETRODUTOS/CALHAS PARA LEITO DE CABOS</v>
          </cell>
          <cell r="C936">
            <v>0</v>
          </cell>
          <cell r="D936">
            <v>0</v>
          </cell>
        </row>
        <row r="937">
          <cell r="A937">
            <v>40802</v>
          </cell>
          <cell r="B937" t="str">
            <v>ELETRODUTO DE PVC RIGIDO SOLDAVEL 25MM (1"), FORNECIMENTO E INSTALACAO</v>
          </cell>
          <cell r="C937" t="str">
            <v>M</v>
          </cell>
          <cell r="D937">
            <v>9.19</v>
          </cell>
        </row>
        <row r="938">
          <cell r="A938">
            <v>55858</v>
          </cell>
          <cell r="B938" t="str">
            <v>ELETRODUTO DE FERRO ESMALTADO LEVE 3/4" , FORNECIMENTO E INSTALACAO</v>
          </cell>
          <cell r="C938" t="str">
            <v>M</v>
          </cell>
          <cell r="D938">
            <v>15.06</v>
          </cell>
        </row>
        <row r="939">
          <cell r="A939">
            <v>55859</v>
          </cell>
          <cell r="B939" t="str">
            <v>ELETRODUTO DE FERRO ESMALTADO LEVE 1" , FORNECIMENTO E INSTALACAO</v>
          </cell>
          <cell r="C939" t="str">
            <v>M</v>
          </cell>
          <cell r="D939">
            <v>18.2</v>
          </cell>
        </row>
        <row r="940">
          <cell r="A940">
            <v>55860</v>
          </cell>
          <cell r="B940" t="str">
            <v>ELETRODUTO DE FERRO ESMALTADO PESADO 1 1/2", FORNECIMENTO E INSTALACAO</v>
          </cell>
          <cell r="C940" t="str">
            <v>M</v>
          </cell>
          <cell r="D940">
            <v>28.41</v>
          </cell>
        </row>
        <row r="941">
          <cell r="A941">
            <v>55861</v>
          </cell>
          <cell r="B941" t="str">
            <v>ELETRODUTO DE FERRO ESMALTADO PESADO 2", FORNECIMENTO E INSTALACAO</v>
          </cell>
          <cell r="C941" t="str">
            <v>M</v>
          </cell>
          <cell r="D941">
            <v>35.130000000000003</v>
          </cell>
        </row>
        <row r="942">
          <cell r="A942">
            <v>55862</v>
          </cell>
          <cell r="B942" t="str">
            <v>ELETRODUTO DE FERRO ESMALTADO PESADO 4", FORNECIMENTO E INSTALACAO</v>
          </cell>
          <cell r="C942" t="str">
            <v>M</v>
          </cell>
          <cell r="D942">
            <v>91.57</v>
          </cell>
        </row>
        <row r="943">
          <cell r="A943">
            <v>55865</v>
          </cell>
          <cell r="B943" t="str">
            <v>ELETRODUTO DE PVC RIGIDO ROSCAVEL 40MM (1 1/2"), FORNECIMENTO E INSTALACAO</v>
          </cell>
          <cell r="C943" t="str">
            <v>M</v>
          </cell>
          <cell r="D943">
            <v>17.02</v>
          </cell>
        </row>
        <row r="944">
          <cell r="A944">
            <v>55866</v>
          </cell>
          <cell r="B944" t="str">
            <v>ELETRODUTO DE PVC RIGIDO ROSCAVEL 50MM (2"), FORNECIMENTO E INSTALACAO</v>
          </cell>
          <cell r="C944" t="str">
            <v>M</v>
          </cell>
          <cell r="D944">
            <v>20.74</v>
          </cell>
        </row>
        <row r="945">
          <cell r="A945">
            <v>55867</v>
          </cell>
          <cell r="B945" t="str">
            <v>ELETRODUTO DE PVC RIGIDO ROSCAVEL 75MM (3"), FORNECIMENTO E INSTALACAO</v>
          </cell>
          <cell r="C945" t="str">
            <v>M</v>
          </cell>
          <cell r="D945">
            <v>39.99</v>
          </cell>
        </row>
        <row r="946">
          <cell r="A946">
            <v>55868</v>
          </cell>
          <cell r="B946" t="str">
            <v>ELETRODUTO DE PVC RIGIDO ROSCAVEL 100MM (4”), FORNECIMENTO E INSTALACAO</v>
          </cell>
          <cell r="C946" t="str">
            <v>M</v>
          </cell>
          <cell r="D946">
            <v>55.69</v>
          </cell>
        </row>
        <row r="947">
          <cell r="A947">
            <v>72296</v>
          </cell>
          <cell r="B947" t="str">
            <v>TUBO DE PVC PARA PROTEÇÃO DE CORDOALHA - 2"X3M</v>
          </cell>
          <cell r="C947" t="str">
            <v>UN</v>
          </cell>
          <cell r="D947">
            <v>42.5</v>
          </cell>
        </row>
        <row r="948">
          <cell r="A948">
            <v>72308</v>
          </cell>
          <cell r="B948" t="str">
            <v>ELETRODUTO DE ACO GALVANIZADO ELETROLÍTICO TIPO LEVE 3/4", INCLUSIVE CONEXOES - FORNECIMENTO E INSTALACAO</v>
          </cell>
          <cell r="C948" t="str">
            <v>M</v>
          </cell>
          <cell r="D948">
            <v>12.51</v>
          </cell>
        </row>
        <row r="949">
          <cell r="A949">
            <v>72309</v>
          </cell>
          <cell r="B949" t="str">
            <v>ELETRODUTO DE ACO GALVANIZADO ELETROLÍTICO TIPO LEVE 1", INCLUSIVE CONEXOES - FORNECIMENTO E INSTALACAO</v>
          </cell>
          <cell r="C949" t="str">
            <v>M</v>
          </cell>
          <cell r="D949">
            <v>13.23</v>
          </cell>
        </row>
        <row r="950">
          <cell r="A950">
            <v>72310</v>
          </cell>
          <cell r="B950" t="str">
            <v>ELETRODUTO DE ACO GALVANIZADO ELETROLÍTICO TIPO SEMI-PESADO 1 1/2", INCLUSIVE CONEXOES - FORNECIMENTO E INSTALACAO</v>
          </cell>
          <cell r="C950" t="str">
            <v>M</v>
          </cell>
          <cell r="D950">
            <v>22.51</v>
          </cell>
        </row>
        <row r="951">
          <cell r="A951">
            <v>72311</v>
          </cell>
          <cell r="B951" t="str">
            <v>ELETRODUTO DE ACO GALVANIZADO ELETROLÍTICO TIPO SEMI-PESADO 2", INCLUSIVE CONEXOES - FORNECIMENTO E INSTALACAO</v>
          </cell>
          <cell r="C951" t="str">
            <v>M</v>
          </cell>
          <cell r="D951">
            <v>25.39</v>
          </cell>
        </row>
        <row r="952">
          <cell r="A952">
            <v>72312</v>
          </cell>
          <cell r="B952" t="str">
            <v>ELETRODUTO DE ACO GALVANIZADO ELETROLÍTICO TIPO SEMI-PESADO 2 1/2", INCLUSIVE CONEXOES - FORNECIMENTO E INSTALACAO</v>
          </cell>
          <cell r="C952" t="str">
            <v>M</v>
          </cell>
          <cell r="D952">
            <v>35.25</v>
          </cell>
        </row>
        <row r="953">
          <cell r="A953">
            <v>72316</v>
          </cell>
          <cell r="B953" t="str">
            <v>ELETRODUTO DE ACO GALVANIZADO ELETROLÍTICO TIPO SEMI-PESADO 3", INCLUSIVE CONEXOES - FORNECIMENTO E INSTALACAO</v>
          </cell>
          <cell r="C953" t="str">
            <v>M</v>
          </cell>
          <cell r="D953">
            <v>42.15</v>
          </cell>
        </row>
        <row r="954">
          <cell r="A954">
            <v>72925</v>
          </cell>
          <cell r="B954" t="str">
            <v>ELETRODUTO METALICO FLEXIVEL FABRICADO COM FITA DE ACO ZINCADO, REVESTIDO EXTERNAMENTE COM PVC PRETO D = 25 MM - FORNECIMENTO E INSTALACAO</v>
          </cell>
          <cell r="C954" t="str">
            <v>M</v>
          </cell>
          <cell r="D954">
            <v>7.58</v>
          </cell>
        </row>
        <row r="955">
          <cell r="A955">
            <v>72926</v>
          </cell>
          <cell r="B955" t="str">
            <v>ELETRODUTO METALICO FLEXIVEL FABRICADO COM FITA DE ACO ZINCADO, REVESTIDO EXTERNAMENTE COM PVC PRETO D = 40 MM - FORNECIMENTO E INSTALACAO</v>
          </cell>
          <cell r="C955" t="str">
            <v>M</v>
          </cell>
          <cell r="D955">
            <v>12.94</v>
          </cell>
        </row>
        <row r="956">
          <cell r="A956">
            <v>72933</v>
          </cell>
          <cell r="B956" t="str">
            <v>ELETRODUTO DE PVC FLEXIVEL CORRUGADO 16 MM FORNECIMENTO E INSTALACAO</v>
          </cell>
          <cell r="C956" t="str">
            <v>M</v>
          </cell>
          <cell r="D956">
            <v>2.82</v>
          </cell>
        </row>
        <row r="957">
          <cell r="A957">
            <v>72934</v>
          </cell>
          <cell r="B957" t="str">
            <v>ELETRODUTO DE PVC FLEXIVEL CORRUGADO 20 MM FORNECIMENTO E INSTALACAO</v>
          </cell>
          <cell r="C957" t="str">
            <v>M</v>
          </cell>
          <cell r="D957">
            <v>3.47</v>
          </cell>
        </row>
        <row r="958">
          <cell r="A958">
            <v>72935</v>
          </cell>
          <cell r="B958" t="str">
            <v>ELETRODUTO DE PVC FLEXIVEL CORRUGADO 25 MM FORNECIMENTO E INSTALACAO</v>
          </cell>
          <cell r="C958" t="str">
            <v>M</v>
          </cell>
          <cell r="D958">
            <v>4.43</v>
          </cell>
        </row>
        <row r="959">
          <cell r="A959">
            <v>72936</v>
          </cell>
          <cell r="B959" t="str">
            <v>ELETRODUTO DE PVC FLEXIVEL CORRUGADO 32 MM FORNECIMENTO E INSTALACAO</v>
          </cell>
          <cell r="C959" t="str">
            <v>M</v>
          </cell>
          <cell r="D959">
            <v>6.18</v>
          </cell>
        </row>
        <row r="960">
          <cell r="A960">
            <v>73613</v>
          </cell>
          <cell r="B960" t="str">
            <v>ELETRODUTO DE PVC RÍGIDO ROSCÁVEL 20 MM (3/4") FORNECIMENTO E INSTALACAO</v>
          </cell>
          <cell r="C960" t="str">
            <v>M</v>
          </cell>
          <cell r="D960">
            <v>5.23</v>
          </cell>
        </row>
        <row r="961">
          <cell r="A961">
            <v>73614</v>
          </cell>
          <cell r="B961" t="str">
            <v>ELETRODUTO DE PVC RÍGIDO ROSCÁVEL 15 MM (1/2") FORNECIMENTO E INSTALACAO</v>
          </cell>
          <cell r="C961" t="str">
            <v>M</v>
          </cell>
          <cell r="D961">
            <v>4.5999999999999996</v>
          </cell>
        </row>
        <row r="962">
          <cell r="A962">
            <v>73625</v>
          </cell>
          <cell r="B962" t="str">
            <v>ELETRODUTO METÁLICO FLEXIVEL TIPO CONDUITE D = 1"</v>
          </cell>
          <cell r="C962" t="str">
            <v>M</v>
          </cell>
          <cell r="D962">
            <v>7.41</v>
          </cell>
        </row>
        <row r="963">
          <cell r="A963">
            <v>73626</v>
          </cell>
          <cell r="B963" t="str">
            <v>ELETRODUTO METÁLICO FLEXIVEL TIPO CONDUITE D = 1/2"</v>
          </cell>
          <cell r="C963" t="str">
            <v>M</v>
          </cell>
          <cell r="D963">
            <v>6.14</v>
          </cell>
        </row>
        <row r="964">
          <cell r="A964">
            <v>73627</v>
          </cell>
          <cell r="B964" t="str">
            <v>ELETRODUTO DE ACO GALVANIZADO ELETROLÍTICO TIPO LEVE 1/2" FORNECER E INSTALAR</v>
          </cell>
          <cell r="C964" t="str">
            <v>M</v>
          </cell>
          <cell r="D964">
            <v>6.37</v>
          </cell>
        </row>
        <row r="965">
          <cell r="A965">
            <v>73740</v>
          </cell>
          <cell r="B965" t="str">
            <v>ELETRODUTO FERRO GALVANIZADO S/CONEXAO/INCL ABERTURA/FECHAMENTO E GUIA</v>
          </cell>
          <cell r="C965">
            <v>0</v>
          </cell>
          <cell r="D965">
            <v>0</v>
          </cell>
        </row>
        <row r="966">
          <cell r="A966" t="str">
            <v>73740/001</v>
          </cell>
          <cell r="B966" t="str">
            <v>ELETRODUTO FERRO GALVANIZADO 1/2"</v>
          </cell>
          <cell r="C966" t="str">
            <v>M</v>
          </cell>
          <cell r="D966">
            <v>6.43</v>
          </cell>
        </row>
        <row r="967">
          <cell r="A967">
            <v>73798</v>
          </cell>
          <cell r="B967" t="str">
            <v>DUTOS DE POLIESTER DE ALTA DENSIDADE(PEAD)</v>
          </cell>
          <cell r="C967">
            <v>0</v>
          </cell>
          <cell r="D967">
            <v>0</v>
          </cell>
        </row>
        <row r="968">
          <cell r="A968" t="str">
            <v>73798/001</v>
          </cell>
          <cell r="B968" t="str">
            <v>DUTO ESPIRAL FLEXIVEL SINGELO, POLIETILENO DE ALTA DENSIDADE REVESTIDOCOM PVC COM FIO GUIA DE ACO GALVANIZADO, LANCADO DIRETO NO SOLO INCLUSIVE CONEXOES - D = 50MM (2") - CONSTRUCAO LINHA SIMPLES</v>
          </cell>
          <cell r="C968" t="str">
            <v>M</v>
          </cell>
          <cell r="D968">
            <v>14.19</v>
          </cell>
        </row>
        <row r="969">
          <cell r="A969" t="str">
            <v>73798/002</v>
          </cell>
          <cell r="B969" t="str">
            <v>DUTO ESPIRAL FLEXIVEL SINGELO, POLIETILENO DE ALTA DENSIDADE REVESTIDOCOM PVC COM FIO GUIA DE ACO GALVANIZADO, LANCADO DIRETO NO SOLO INCLUSIVE CONEXOES - D = 50MM (2") - CONSTRUCAO LINHA DUPLA</v>
          </cell>
          <cell r="C969" t="str">
            <v>M</v>
          </cell>
          <cell r="D969">
            <v>24.96</v>
          </cell>
        </row>
        <row r="970">
          <cell r="A970" t="str">
            <v>73798/003</v>
          </cell>
          <cell r="B970" t="str">
            <v>DUTO ESPIRAL FLEXIVEL SINGELO, POLIETILENO DE ALTA DENSIDADE REVESTIDOCOM PVC COM FIO GUIA DE ACO GALVANIZADO, LANCADO DIRETO NO SOLO INCLUSIVE CONEXOES - D = 75MM (3") - CONSTRUCAO LINHA SIMPLES</v>
          </cell>
          <cell r="C970" t="str">
            <v>M</v>
          </cell>
          <cell r="D970">
            <v>20.07</v>
          </cell>
        </row>
        <row r="971">
          <cell r="A971" t="str">
            <v>73798/004</v>
          </cell>
          <cell r="B971" t="str">
            <v>DUTO ESPIRAL FLEXIVEL SINGELO, POLIETILENO DE ALTA DENSIDADE REVESTIDOCOM PVC COM FIO GUIA DE ACO GALVANIZADO, LANCADO DIRETO NO SOLO INCLUSIVE CONEXOES - D = 75MM (3") - CONSTRUCAO LINHA DUPLA</v>
          </cell>
          <cell r="C971" t="str">
            <v>M</v>
          </cell>
          <cell r="D971">
            <v>36.450000000000003</v>
          </cell>
        </row>
        <row r="972">
          <cell r="A972">
            <v>74044</v>
          </cell>
          <cell r="B972" t="str">
            <v>ELETRODUTO PVC RIGIDO APARENTE</v>
          </cell>
          <cell r="C972">
            <v>0</v>
          </cell>
          <cell r="D972">
            <v>0</v>
          </cell>
        </row>
        <row r="973">
          <cell r="A973" t="str">
            <v>74044/001</v>
          </cell>
          <cell r="B973" t="str">
            <v>ELETRODUTO PVC RIGIDO 3/4” APARENTE, FORNECIMENTO E INSTALACAO</v>
          </cell>
          <cell r="C973" t="str">
            <v>M</v>
          </cell>
          <cell r="D973">
            <v>6.35</v>
          </cell>
        </row>
        <row r="974">
          <cell r="A974" t="str">
            <v>74044/002</v>
          </cell>
          <cell r="B974" t="str">
            <v>ELETRODUTO PVC RIGIDO 1/2” APARENTE, FORNECIMENTO E INSTALACAO</v>
          </cell>
          <cell r="C974" t="str">
            <v>M</v>
          </cell>
          <cell r="D974">
            <v>5.34</v>
          </cell>
        </row>
        <row r="975">
          <cell r="A975">
            <v>74252</v>
          </cell>
          <cell r="B975" t="str">
            <v>FORN/ASSENT. ELETRODUTO PVC ROSCA 25 MM (1")</v>
          </cell>
          <cell r="C975">
            <v>0</v>
          </cell>
          <cell r="D975">
            <v>0</v>
          </cell>
        </row>
        <row r="976">
          <cell r="A976" t="str">
            <v>74252/001</v>
          </cell>
          <cell r="B976" t="str">
            <v>ELETRODUTO DE PVC RIGIDO ROSCAVEL 25MM (1"), FORNECIMENTO E INSTALACAO</v>
          </cell>
          <cell r="C976" t="str">
            <v>M</v>
          </cell>
          <cell r="D976">
            <v>9</v>
          </cell>
        </row>
        <row r="977">
          <cell r="A977">
            <v>166</v>
          </cell>
          <cell r="B977" t="str">
            <v>CONEXOES</v>
          </cell>
          <cell r="C977">
            <v>0</v>
          </cell>
          <cell r="D977">
            <v>0</v>
          </cell>
        </row>
        <row r="978">
          <cell r="A978">
            <v>72259</v>
          </cell>
          <cell r="B978" t="str">
            <v>TERMINAL OU CONECTOR DE PRESSAO - PARA CABO 10MM2 - FORNECIMENTO E INSTALACAO</v>
          </cell>
          <cell r="C978" t="str">
            <v>UN</v>
          </cell>
          <cell r="D978">
            <v>7.28</v>
          </cell>
        </row>
        <row r="979">
          <cell r="A979">
            <v>72260</v>
          </cell>
          <cell r="B979" t="str">
            <v>TERMINAL OU CONECTOR DE PRESSAO - PARA CABO 16MM2 - FORNECIMENTO E INSTALACAO</v>
          </cell>
          <cell r="C979" t="str">
            <v>UN</v>
          </cell>
          <cell r="D979">
            <v>7.84</v>
          </cell>
        </row>
        <row r="980">
          <cell r="A980">
            <v>72261</v>
          </cell>
          <cell r="B980" t="str">
            <v>TERMINAL OU CONECTOR DE PRESSAO - PARA CABO 25MM2 - FORNECIMENTO E INSTALACAO</v>
          </cell>
          <cell r="C980" t="str">
            <v>UN</v>
          </cell>
          <cell r="D980">
            <v>8.77</v>
          </cell>
        </row>
        <row r="981">
          <cell r="A981">
            <v>72262</v>
          </cell>
          <cell r="B981" t="str">
            <v>TERMINAL OU CONECTOR DE PRESSAO - PARA CABO 35MM2 - FORNECIMENTO E INSTALACAO</v>
          </cell>
          <cell r="C981" t="str">
            <v>UN</v>
          </cell>
          <cell r="D981">
            <v>8.77</v>
          </cell>
        </row>
        <row r="982">
          <cell r="A982">
            <v>72263</v>
          </cell>
          <cell r="B982" t="str">
            <v>TERMINAL OU CONECTOR DE PRESSAO - PARA CABO 50MM2 - FORNECIMENTO E INSTALACAO</v>
          </cell>
          <cell r="C982" t="str">
            <v>UN</v>
          </cell>
          <cell r="D982">
            <v>11.57</v>
          </cell>
        </row>
        <row r="983">
          <cell r="A983">
            <v>72264</v>
          </cell>
          <cell r="B983" t="str">
            <v>TERMINAL OU CONECTOR DE PRESSAO - PARA CABO 70MM2 - FORNECIMENTO E INSTALACAO</v>
          </cell>
          <cell r="C983" t="str">
            <v>UN</v>
          </cell>
          <cell r="D983">
            <v>11.57</v>
          </cell>
        </row>
        <row r="984">
          <cell r="A984">
            <v>72265</v>
          </cell>
          <cell r="B984" t="str">
            <v>TERMINAL OU CONECTOR DE PRESSAO - PARA CABO 95MM2 - FORNECIMENTO E INSTALACAO</v>
          </cell>
          <cell r="C984" t="str">
            <v>UN</v>
          </cell>
          <cell r="D984">
            <v>13.43</v>
          </cell>
        </row>
        <row r="985">
          <cell r="A985">
            <v>72266</v>
          </cell>
          <cell r="B985" t="str">
            <v>TERMINAL OU CONECTOR DE PRESSAO - PARA CABO 120MM2 - FORNECIMENTO E INSTALACAO</v>
          </cell>
          <cell r="C985" t="str">
            <v>UN</v>
          </cell>
          <cell r="D985">
            <v>17.350000000000001</v>
          </cell>
        </row>
        <row r="986">
          <cell r="A986">
            <v>72267</v>
          </cell>
          <cell r="B986" t="str">
            <v>TERMINAL OU CONECTOR DE PRESSAO - PARA CABO 150MM2 - FORNECIMENTO E INSTALACAO</v>
          </cell>
          <cell r="C986" t="str">
            <v>UN</v>
          </cell>
          <cell r="D986">
            <v>17.350000000000001</v>
          </cell>
        </row>
        <row r="987">
          <cell r="A987">
            <v>72268</v>
          </cell>
          <cell r="B987" t="str">
            <v>TERMINAL OU CONECTOR DE PRESSAO - PARA CABO 185MM2 - FORNECIMENTO E INSTALACAO</v>
          </cell>
          <cell r="C987" t="str">
            <v>UN</v>
          </cell>
          <cell r="D987">
            <v>17.350000000000001</v>
          </cell>
        </row>
        <row r="988">
          <cell r="A988">
            <v>72269</v>
          </cell>
          <cell r="B988" t="str">
            <v>TERMINAL OU CONECTOR DE PRESSAO - PARA CABO 240MM2 - FORNECIMENTO E INSTALACAO</v>
          </cell>
          <cell r="C988" t="str">
            <v>UN</v>
          </cell>
          <cell r="D988">
            <v>23.91</v>
          </cell>
        </row>
        <row r="989">
          <cell r="A989">
            <v>72270</v>
          </cell>
          <cell r="B989" t="str">
            <v>TERMINAL OU CONECTOR DE PRESSAO - PARA CABO 300MM2 - FORNECIMENTO E INSTALACAO</v>
          </cell>
          <cell r="C989" t="str">
            <v>UN</v>
          </cell>
          <cell r="D989">
            <v>20.329999999999998</v>
          </cell>
        </row>
        <row r="990">
          <cell r="A990">
            <v>72271</v>
          </cell>
          <cell r="B990" t="str">
            <v>CONECTOR PARAFUSO FENDIDO "SPLIT-BOLT" - PARA CABO DE 16MM2 - FORNECERE INSTALAR</v>
          </cell>
          <cell r="C990" t="str">
            <v>UN</v>
          </cell>
          <cell r="D990">
            <v>6.05</v>
          </cell>
        </row>
        <row r="991">
          <cell r="A991">
            <v>72272</v>
          </cell>
          <cell r="B991" t="str">
            <v>CONECTOR PARAFUSO FENDIDO "SPLIT-BOLT" - PARA CABO DE 35MM2 - FORNECERE INSTALAR</v>
          </cell>
          <cell r="C991" t="str">
            <v>UN</v>
          </cell>
          <cell r="D991">
            <v>6.61</v>
          </cell>
        </row>
        <row r="992">
          <cell r="A992">
            <v>73619</v>
          </cell>
          <cell r="B992" t="str">
            <v>CONECTOR RETO BITOLA 1" EM FERRO GALVANIZADO OU ALUMINIO PARA ADAPTARENTRADA DE ELETRODUTO METÁLICO FLEXIVEL EM CAIXA E QUADROS</v>
          </cell>
          <cell r="C992" t="str">
            <v>UN</v>
          </cell>
          <cell r="D992">
            <v>3.88</v>
          </cell>
        </row>
        <row r="993">
          <cell r="A993">
            <v>73620</v>
          </cell>
          <cell r="B993" t="str">
            <v>CONECTOR RETO BITOLA 3/4" EM FERRO GALVANIZADO OU ALUMINIO PARA ADAPTAR ENTRADA DE ELETRODUTO METÁLICO FLEXIVEL EM CAIXA E QUADROS</v>
          </cell>
          <cell r="C993" t="str">
            <v>UN</v>
          </cell>
          <cell r="D993">
            <v>3.1</v>
          </cell>
        </row>
        <row r="994">
          <cell r="A994">
            <v>73621</v>
          </cell>
          <cell r="B994" t="str">
            <v>BOX RETO D= 1/2” - 70330 CONECTOR RETO BITOLA 1/2" EM FERRO GALVANIZADO OU ALUMINIO PARA ADAPTAR ENTRADA DE ELETRODUTO METÁLICO FLEXIVEL EMCAIXA E QUADROS</v>
          </cell>
          <cell r="C994" t="str">
            <v>UN</v>
          </cell>
          <cell r="D994">
            <v>2.7</v>
          </cell>
        </row>
        <row r="995">
          <cell r="A995">
            <v>73622</v>
          </cell>
          <cell r="B995" t="str">
            <v>CONECTOR CURVO 90 GRAUS BITOLA 1" EM FERRO GALVANIZADO OU ALUMINIO PARA ADAPTAR ENTRADA DE ELETRODUTO METÁLICO FLEXIVEL EM CAIXA E QUADROS</v>
          </cell>
          <cell r="C995" t="str">
            <v>UN</v>
          </cell>
          <cell r="D995">
            <v>7.45</v>
          </cell>
        </row>
        <row r="996">
          <cell r="A996">
            <v>73623</v>
          </cell>
          <cell r="B996" t="str">
            <v>CONECTOR CURVO 90 GRAUS BITOLA 3/4" EM FERRO GALVANIZADO OU ALUMINIO PARA ADAPTAR ENTRADA DE ELETRODUTO METÁLICO FLEXIVEL EM CAIXA E QUADROS</v>
          </cell>
          <cell r="C996" t="str">
            <v>UN</v>
          </cell>
          <cell r="D996">
            <v>6.27</v>
          </cell>
        </row>
        <row r="997">
          <cell r="A997">
            <v>167</v>
          </cell>
          <cell r="B997" t="str">
            <v>FIOS/CABOS</v>
          </cell>
          <cell r="C997">
            <v>0</v>
          </cell>
          <cell r="D997">
            <v>0</v>
          </cell>
        </row>
        <row r="998">
          <cell r="A998">
            <v>55869</v>
          </cell>
          <cell r="B998" t="str">
            <v>CORDAO FLEXIVEL EM COBRE ISOLADO PARALELO OU TORCIDO 2 X 1,5 MM2</v>
          </cell>
          <cell r="C998" t="str">
            <v>M</v>
          </cell>
          <cell r="D998">
            <v>4.63</v>
          </cell>
        </row>
        <row r="999">
          <cell r="A999">
            <v>64626</v>
          </cell>
          <cell r="B999" t="str">
            <v>FIO ISOLADO PVC 750V 1,5 MM2, FORNECIMENTO E INSTALACAO</v>
          </cell>
          <cell r="C999" t="str">
            <v>M</v>
          </cell>
          <cell r="D999">
            <v>2.2400000000000002</v>
          </cell>
        </row>
        <row r="1000">
          <cell r="A1000">
            <v>72249</v>
          </cell>
          <cell r="B1000" t="str">
            <v>CABO DE COBRE NU 6 MM2</v>
          </cell>
          <cell r="C1000" t="str">
            <v>M</v>
          </cell>
          <cell r="D1000">
            <v>3.59</v>
          </cell>
        </row>
        <row r="1001">
          <cell r="A1001">
            <v>72250</v>
          </cell>
          <cell r="B1001" t="str">
            <v>CABO DE COBRE NU 10 MM2</v>
          </cell>
          <cell r="C1001" t="str">
            <v>M</v>
          </cell>
          <cell r="D1001">
            <v>5.22</v>
          </cell>
        </row>
        <row r="1002">
          <cell r="A1002">
            <v>72251</v>
          </cell>
          <cell r="B1002" t="str">
            <v>CABO DE COBRE NU 16 MM2</v>
          </cell>
          <cell r="C1002" t="str">
            <v>M</v>
          </cell>
          <cell r="D1002">
            <v>6.73</v>
          </cell>
        </row>
        <row r="1003">
          <cell r="A1003">
            <v>72252</v>
          </cell>
          <cell r="B1003" t="str">
            <v>CABO DE COBRE NU 25 MM2</v>
          </cell>
          <cell r="C1003" t="str">
            <v>M</v>
          </cell>
          <cell r="D1003">
            <v>10.94</v>
          </cell>
        </row>
        <row r="1004">
          <cell r="A1004">
            <v>72253</v>
          </cell>
          <cell r="B1004" t="str">
            <v>CABO DE COBRE NU 35 MM2</v>
          </cell>
          <cell r="C1004" t="str">
            <v>M</v>
          </cell>
          <cell r="D1004">
            <v>13.91</v>
          </cell>
        </row>
        <row r="1005">
          <cell r="A1005">
            <v>72254</v>
          </cell>
          <cell r="B1005" t="str">
            <v>CABO DE COBRE NU 50 MM2</v>
          </cell>
          <cell r="C1005" t="str">
            <v>M</v>
          </cell>
          <cell r="D1005">
            <v>18.73</v>
          </cell>
        </row>
        <row r="1006">
          <cell r="A1006">
            <v>72255</v>
          </cell>
          <cell r="B1006" t="str">
            <v>CABO DE COBRE NU 70 MM2</v>
          </cell>
          <cell r="C1006" t="str">
            <v>M</v>
          </cell>
          <cell r="D1006">
            <v>25.67</v>
          </cell>
        </row>
        <row r="1007">
          <cell r="A1007">
            <v>72256</v>
          </cell>
          <cell r="B1007" t="str">
            <v>CABO DE COBRE NU 95 MM2</v>
          </cell>
          <cell r="C1007" t="str">
            <v>M</v>
          </cell>
          <cell r="D1007">
            <v>32.54</v>
          </cell>
        </row>
        <row r="1008">
          <cell r="A1008">
            <v>72257</v>
          </cell>
          <cell r="B1008" t="str">
            <v>CABO DE COBRE NU 120 MM2</v>
          </cell>
          <cell r="C1008" t="str">
            <v>M</v>
          </cell>
          <cell r="D1008">
            <v>40.71</v>
          </cell>
        </row>
        <row r="1009">
          <cell r="A1009">
            <v>73688</v>
          </cell>
          <cell r="B1009" t="str">
            <v>CABO TELEFONICO CTP-APL-50, 30 PARES (USO EXTERNO) - FORNECIMENTO E INSTALACAO</v>
          </cell>
          <cell r="C1009" t="str">
            <v>M</v>
          </cell>
          <cell r="D1009">
            <v>9.92</v>
          </cell>
        </row>
        <row r="1010">
          <cell r="A1010">
            <v>73689</v>
          </cell>
          <cell r="B1010" t="str">
            <v>CABO TELEFONICO CTP-APL-50, 20 PARES (USO EXTERNO) - FORNECIMENTO E INSTALACAO</v>
          </cell>
          <cell r="C1010" t="str">
            <v>M</v>
          </cell>
          <cell r="D1010">
            <v>7.98</v>
          </cell>
        </row>
        <row r="1011">
          <cell r="A1011">
            <v>73690</v>
          </cell>
          <cell r="B1011" t="str">
            <v>CABO TELEFONICO CTP-APL-50, 10 PARES (USO EXTERNO) - FORNECIMENTO E INSTALACAO</v>
          </cell>
          <cell r="C1011" t="str">
            <v>M</v>
          </cell>
          <cell r="D1011">
            <v>5.09</v>
          </cell>
        </row>
        <row r="1012">
          <cell r="A1012">
            <v>73860</v>
          </cell>
          <cell r="B1012" t="str">
            <v>FIOS E CABOS C/ISOL.TERMOPLASTICO TENSAO 450/750V</v>
          </cell>
          <cell r="C1012">
            <v>0</v>
          </cell>
          <cell r="D1012">
            <v>0</v>
          </cell>
        </row>
        <row r="1013">
          <cell r="A1013" t="str">
            <v>73860/007</v>
          </cell>
          <cell r="B1013" t="str">
            <v>CABO DE COBRE ISOLADO PVC RESISTENTE A CHAMA 450/750 V 1,5 MM2 FORNECIMENTO E INSTALACAO</v>
          </cell>
          <cell r="C1013" t="str">
            <v>M</v>
          </cell>
          <cell r="D1013">
            <v>1.47</v>
          </cell>
        </row>
        <row r="1014">
          <cell r="A1014" t="str">
            <v>73860/008</v>
          </cell>
          <cell r="B1014" t="str">
            <v>CABO DE COBRE ISOLADO PVC RESISTENTE A CHAMA 450/750 V 2,5 MM2 FORNECIMENTO E INSTALACAO</v>
          </cell>
          <cell r="C1014" t="str">
            <v>M</v>
          </cell>
          <cell r="D1014">
            <v>1.96</v>
          </cell>
        </row>
        <row r="1015">
          <cell r="A1015" t="str">
            <v>73860/009</v>
          </cell>
          <cell r="B1015" t="str">
            <v>CABO DE COBRE ISOLADO PVC RESISTENTE A CHAMA 450/750 V 4 MM2 FORNECIMENTO E INSTALACAO</v>
          </cell>
          <cell r="C1015" t="str">
            <v>M</v>
          </cell>
          <cell r="D1015">
            <v>2.95</v>
          </cell>
        </row>
        <row r="1016">
          <cell r="A1016" t="str">
            <v>73860/010</v>
          </cell>
          <cell r="B1016" t="str">
            <v>CABO DE COBRE ISOLADO PVC RESISTENTE A CHAMA 450/750 V 6 MM2 FORNECIMENTO E INSTALACAO</v>
          </cell>
          <cell r="C1016" t="str">
            <v>M</v>
          </cell>
          <cell r="D1016">
            <v>4.08</v>
          </cell>
        </row>
        <row r="1017">
          <cell r="A1017" t="str">
            <v>73860/011</v>
          </cell>
          <cell r="B1017" t="str">
            <v>CABO DE COBRE ISOLADO PVC RESISTENTE A CHAMA 450/750 V 10 MM2 FORNECIMENTO E INSTALACAO</v>
          </cell>
          <cell r="C1017" t="str">
            <v>M</v>
          </cell>
          <cell r="D1017">
            <v>6.45</v>
          </cell>
        </row>
        <row r="1018">
          <cell r="A1018" t="str">
            <v>73860/012</v>
          </cell>
          <cell r="B1018" t="str">
            <v>CABO DE COBRE ISOLADO PVC RESISTENTE A CHAMA 450/750 V 16 MM2 FORNECIMENTO E INSTALACAO</v>
          </cell>
          <cell r="C1018" t="str">
            <v>M</v>
          </cell>
          <cell r="D1018">
            <v>7.43</v>
          </cell>
        </row>
        <row r="1019">
          <cell r="A1019" t="str">
            <v>73860/013</v>
          </cell>
          <cell r="B1019" t="str">
            <v>CABO DE COBRE ISOLADO PVC RESISTENTE A CHAMA 450/750 V 25 MM2 FORNECIMENTO E INSTALACAO</v>
          </cell>
          <cell r="C1019" t="str">
            <v>M</v>
          </cell>
          <cell r="D1019">
            <v>10.95</v>
          </cell>
        </row>
        <row r="1020">
          <cell r="A1020" t="str">
            <v>73860/014</v>
          </cell>
          <cell r="B1020" t="str">
            <v>CABO DE COBRE ISOLADO PVC RESISTENTE A CHAMA 450/750 V 50 MM2 FORNECIMENTO E INSTALACAO</v>
          </cell>
          <cell r="C1020" t="str">
            <v>M</v>
          </cell>
          <cell r="D1020">
            <v>19.95</v>
          </cell>
        </row>
        <row r="1021">
          <cell r="A1021" t="str">
            <v>73860/015</v>
          </cell>
          <cell r="B1021" t="str">
            <v>CABO DE COBRE ISOLADO PVC RESISTENTE A CHAMA 450/750 V 70 MM2 FORNECIMENTO E INSTALACAO</v>
          </cell>
          <cell r="C1021" t="str">
            <v>M</v>
          </cell>
          <cell r="D1021">
            <v>28.57</v>
          </cell>
        </row>
        <row r="1022">
          <cell r="A1022" t="str">
            <v>73860/016</v>
          </cell>
          <cell r="B1022" t="str">
            <v>CABO DE COBRE ISOLADO PVC RESISTENTE A CHAMA 450/750 V 95 MM2 FORNECIMENTO E INSTALACAO</v>
          </cell>
          <cell r="C1022" t="str">
            <v>M</v>
          </cell>
          <cell r="D1022">
            <v>37.9</v>
          </cell>
        </row>
        <row r="1023">
          <cell r="A1023" t="str">
            <v>73860/017</v>
          </cell>
          <cell r="B1023" t="str">
            <v>CABO DE COBRE ISOLADO PVC RESISTENTE A CHAMA 450/750 V 120 MM2 FORNECIMENTO E INSTALACAO</v>
          </cell>
          <cell r="C1023" t="str">
            <v>M</v>
          </cell>
          <cell r="D1023">
            <v>46.85</v>
          </cell>
        </row>
        <row r="1024">
          <cell r="A1024" t="str">
            <v>73860/018</v>
          </cell>
          <cell r="B1024" t="str">
            <v>CABO DE COBRE ISOLADO PVC RESISTENTE A CHAMA 450/750 V 150 MM2 FORNECIMENTO E INSTALACAO</v>
          </cell>
          <cell r="C1024" t="str">
            <v>M</v>
          </cell>
          <cell r="D1024">
            <v>56.24</v>
          </cell>
        </row>
        <row r="1025">
          <cell r="A1025" t="str">
            <v>73860/019</v>
          </cell>
          <cell r="B1025" t="str">
            <v>CABO DE COBRE ISOLADO PVC RESISTENTE A CHAMA 450/750 V 185 MM2 FORNECIMENTO E INSTALACAO</v>
          </cell>
          <cell r="C1025" t="str">
            <v>M</v>
          </cell>
          <cell r="D1025">
            <v>69.53</v>
          </cell>
        </row>
        <row r="1026">
          <cell r="A1026" t="str">
            <v>73860/020</v>
          </cell>
          <cell r="B1026" t="str">
            <v>CABO DE COBRE ISOLADO PVC RESISTENTE A CHAMA 450/750 V 240 MM2 FORNECIMENTO E INSTALACAO</v>
          </cell>
          <cell r="C1026" t="str">
            <v>M</v>
          </cell>
          <cell r="D1026">
            <v>89.11</v>
          </cell>
        </row>
        <row r="1027">
          <cell r="A1027" t="str">
            <v>73860/021</v>
          </cell>
          <cell r="B1027" t="str">
            <v>CABO DE COBRE ISOLADO PVC RESISTENTE A CHAMA 450/750 V 300 MM2 FORNECIMENTO E INSTALACAO</v>
          </cell>
          <cell r="C1027" t="str">
            <v>M</v>
          </cell>
          <cell r="D1027">
            <v>107.4</v>
          </cell>
        </row>
        <row r="1028">
          <cell r="A1028" t="str">
            <v>73860/022</v>
          </cell>
          <cell r="B1028" t="str">
            <v>CABO DE COBRE ISOLADO PVC RESISTENTE A CHAMA 450/750 V 35 MM2 FORNECIMENTO E INSTALACAO</v>
          </cell>
          <cell r="C1028" t="str">
            <v>M</v>
          </cell>
          <cell r="D1028">
            <v>14.8</v>
          </cell>
        </row>
        <row r="1029">
          <cell r="A1029">
            <v>74116</v>
          </cell>
          <cell r="B1029" t="str">
            <v>FORN/INSTAL FIO ISOLADO PVC 750V 4MM2</v>
          </cell>
          <cell r="C1029">
            <v>0</v>
          </cell>
          <cell r="D1029">
            <v>0</v>
          </cell>
        </row>
        <row r="1030">
          <cell r="A1030" t="str">
            <v>74116/001</v>
          </cell>
          <cell r="B1030" t="str">
            <v>FIO ISOLADO PVC 750V 4 MM2, FORNECIMENTO E INSTALACAO</v>
          </cell>
          <cell r="C1030" t="str">
            <v>M</v>
          </cell>
          <cell r="D1030">
            <v>3.36</v>
          </cell>
        </row>
        <row r="1031">
          <cell r="A1031">
            <v>74117</v>
          </cell>
          <cell r="B1031" t="str">
            <v>FORN/INSTAL FIO ISOLADO PVC 750V 2,5MM2</v>
          </cell>
          <cell r="C1031">
            <v>0</v>
          </cell>
          <cell r="D1031">
            <v>0</v>
          </cell>
        </row>
        <row r="1032">
          <cell r="A1032" t="str">
            <v>74117/001</v>
          </cell>
          <cell r="B1032" t="str">
            <v>FIO ISOLADO PVC 750V 2,5 MM2, FORNECIMENTO E INSTALACAO</v>
          </cell>
          <cell r="C1032" t="str">
            <v>M</v>
          </cell>
          <cell r="D1032">
            <v>2.69</v>
          </cell>
        </row>
        <row r="1033">
          <cell r="A1033">
            <v>74172</v>
          </cell>
          <cell r="B1033" t="str">
            <v>FORN/INSTAL FIO ISOLADO PVC 750V 10MM2</v>
          </cell>
          <cell r="C1033">
            <v>0</v>
          </cell>
          <cell r="D1033">
            <v>0</v>
          </cell>
        </row>
        <row r="1034">
          <cell r="A1034" t="str">
            <v>74172/001</v>
          </cell>
          <cell r="B1034" t="str">
            <v>FIO ISOLADO PVC 750V 10 MM2, FORNECIMENTO E INSTALACAO</v>
          </cell>
          <cell r="C1034" t="str">
            <v>M</v>
          </cell>
          <cell r="D1034">
            <v>5.71</v>
          </cell>
        </row>
        <row r="1035">
          <cell r="A1035">
            <v>74173</v>
          </cell>
          <cell r="B1035" t="str">
            <v>FORN/INSTAL FIO ISOLADO PVC 750V 6MM2</v>
          </cell>
          <cell r="C1035">
            <v>0</v>
          </cell>
          <cell r="D1035">
            <v>0</v>
          </cell>
        </row>
        <row r="1036">
          <cell r="A1036" t="str">
            <v>74173/001</v>
          </cell>
          <cell r="B1036" t="str">
            <v>FIO ISOLADO PVC 750V 6 MM2, FORNECIMENTO E INSTALACAO</v>
          </cell>
          <cell r="C1036" t="str">
            <v>M</v>
          </cell>
          <cell r="D1036">
            <v>4.12</v>
          </cell>
        </row>
        <row r="1037">
          <cell r="A1037">
            <v>74855</v>
          </cell>
          <cell r="B1037" t="str">
            <v>FIO C/ISOLAMENTO TERMOPLASTICO ANTICHAMA NA BITOLA DE 16MM2 COM PREPARO CORTE E ENFIACAO EM ELETRODUTOS 450/750V-FORNEC E COLOCACAO</v>
          </cell>
          <cell r="C1037" t="str">
            <v>M</v>
          </cell>
          <cell r="D1037">
            <v>8.17</v>
          </cell>
        </row>
        <row r="1038">
          <cell r="A1038">
            <v>168</v>
          </cell>
          <cell r="B1038" t="str">
            <v>CAIXAS</v>
          </cell>
          <cell r="C1038">
            <v>0</v>
          </cell>
          <cell r="D1038">
            <v>0</v>
          </cell>
        </row>
        <row r="1039">
          <cell r="A1039">
            <v>73861</v>
          </cell>
          <cell r="B1039" t="str">
            <v>CONDULETES</v>
          </cell>
          <cell r="C1039">
            <v>0</v>
          </cell>
          <cell r="D1039">
            <v>0</v>
          </cell>
        </row>
        <row r="1040">
          <cell r="A1040" t="str">
            <v>73861/001</v>
          </cell>
          <cell r="B1040" t="str">
            <v>CONDULETE 1/2" EM LIGA DE ALUMÍNIO FUNDIDO TIPO ”B” - FORNECIMENTO E INSTALACAO</v>
          </cell>
          <cell r="C1040" t="str">
            <v>UN</v>
          </cell>
          <cell r="D1040">
            <v>9.73</v>
          </cell>
        </row>
        <row r="1041">
          <cell r="A1041" t="str">
            <v>73861/002</v>
          </cell>
          <cell r="B1041" t="str">
            <v>CONDULETE 3/4" EM LIGA DE ALUMÍNIO FUNDIDO TIPO "B" - FORNECIMENTO E INSTALACAO</v>
          </cell>
          <cell r="C1041" t="str">
            <v>UN</v>
          </cell>
          <cell r="D1041">
            <v>11.06</v>
          </cell>
        </row>
        <row r="1042">
          <cell r="A1042" t="str">
            <v>73861/003</v>
          </cell>
          <cell r="B1042" t="str">
            <v>CONDULETE 1" EM LIGA DE ALUMÍNIO FUNDIDO TIPO "B" - FORNECIMENTO E INSTALACAO</v>
          </cell>
          <cell r="C1042" t="str">
            <v>UN</v>
          </cell>
          <cell r="D1042">
            <v>15.6</v>
          </cell>
        </row>
        <row r="1043">
          <cell r="A1043" t="str">
            <v>73861/004</v>
          </cell>
          <cell r="B1043" t="str">
            <v>CONDULETE 1/2" EM LIGA DE ALUMÍNIO FUNDIDO TIPO "C" - FORNECIMENTO E INSTALACAO</v>
          </cell>
          <cell r="C1043" t="str">
            <v>UN</v>
          </cell>
          <cell r="D1043">
            <v>10.94</v>
          </cell>
        </row>
        <row r="1044">
          <cell r="A1044" t="str">
            <v>73861/005</v>
          </cell>
          <cell r="B1044" t="str">
            <v>CONDULETE 3/4" EM LIGA DE ALUMÍNIO FUNDIDO TIPO "C" - FORNECIMENTO EINSTALACAO</v>
          </cell>
          <cell r="C1044" t="str">
            <v>UN</v>
          </cell>
          <cell r="D1044">
            <v>11.59</v>
          </cell>
        </row>
        <row r="1045">
          <cell r="A1045" t="str">
            <v>73861/006</v>
          </cell>
          <cell r="B1045" t="str">
            <v>CONDULETE 1" EM LIGA DE ALUMÍNIO FUNDIDO TIPO "C" - FORNECIMENTO E INSTALACAO</v>
          </cell>
          <cell r="C1045" t="str">
            <v>UN</v>
          </cell>
          <cell r="D1045">
            <v>17.38</v>
          </cell>
        </row>
        <row r="1046">
          <cell r="A1046" t="str">
            <v>73861/007</v>
          </cell>
          <cell r="B1046" t="str">
            <v>CONDULETE 1/2" EM LIGA DE ALUMÍNIO FUNDIDO TIPO "E" - FORNECIMENTO E INSTALACAO</v>
          </cell>
          <cell r="C1046" t="str">
            <v>UN</v>
          </cell>
          <cell r="D1046">
            <v>9.14</v>
          </cell>
        </row>
        <row r="1047">
          <cell r="A1047" t="str">
            <v>73861/008</v>
          </cell>
          <cell r="B1047" t="str">
            <v>CONDULETE 3/4" EM LIGA DE ALUMÍNIO FUNDIDO TIPO "E" - FORNECIMENTO E INSTALACAO</v>
          </cell>
          <cell r="C1047" t="str">
            <v>UN</v>
          </cell>
          <cell r="D1047">
            <v>10.3</v>
          </cell>
        </row>
        <row r="1048">
          <cell r="A1048" t="str">
            <v>73861/009</v>
          </cell>
          <cell r="B1048" t="str">
            <v>CONDULETE 1" EM LIGA DE ALUMÍNIO FUNDIDO TIPO "E" - FORNECIMENTO E INSTALACAO</v>
          </cell>
          <cell r="C1048" t="str">
            <v>UN</v>
          </cell>
          <cell r="D1048">
            <v>15.89</v>
          </cell>
        </row>
        <row r="1049">
          <cell r="A1049" t="str">
            <v>73861/010</v>
          </cell>
          <cell r="B1049" t="str">
            <v>CONDULETE 1/2" EM LIGA DE ALUMÍNIO FUNDIDO TIPO "LB" - FORNECIMENTO EINSTALACAO</v>
          </cell>
          <cell r="C1049" t="str">
            <v>UN</v>
          </cell>
          <cell r="D1049">
            <v>10.29</v>
          </cell>
        </row>
        <row r="1050">
          <cell r="A1050" t="str">
            <v>73861/011</v>
          </cell>
          <cell r="B1050" t="str">
            <v>CONDULETE 3/4" EM LIGA DE ALUMÍNIO FUNDIDO TIPO "LB" - FORNECIMENTO EINSTALACAO</v>
          </cell>
          <cell r="C1050" t="str">
            <v>UN</v>
          </cell>
          <cell r="D1050">
            <v>11.64</v>
          </cell>
        </row>
        <row r="1051">
          <cell r="A1051" t="str">
            <v>73861/012</v>
          </cell>
          <cell r="B1051" t="str">
            <v>CONDULETE 1" EM LIGA DE ALUMÍNIO FUNDIDO TIPO "LB" - FORNECIMENTO E INSTALACAO</v>
          </cell>
          <cell r="C1051" t="str">
            <v>UN</v>
          </cell>
          <cell r="D1051">
            <v>17.13</v>
          </cell>
        </row>
        <row r="1052">
          <cell r="A1052" t="str">
            <v>73861/013</v>
          </cell>
          <cell r="B1052" t="str">
            <v>CONDULETE 1/2" EM LIGA DE ALUMÍNIO FUNDIDO TIPO "LL" - FORNECIMENTO EINSTALACAO</v>
          </cell>
          <cell r="C1052" t="str">
            <v>UN</v>
          </cell>
          <cell r="D1052">
            <v>10.29</v>
          </cell>
        </row>
        <row r="1053">
          <cell r="A1053" t="str">
            <v>73861/014</v>
          </cell>
          <cell r="B1053" t="str">
            <v>CONDULETE 3/4" EM LIGA DE ALUMÍNIO FUNDIDO TIPO "LL" - FORNECIMENTO EINSTALACAO</v>
          </cell>
          <cell r="C1053" t="str">
            <v>UN</v>
          </cell>
          <cell r="D1053">
            <v>11.64</v>
          </cell>
        </row>
        <row r="1054">
          <cell r="A1054" t="str">
            <v>73861/015</v>
          </cell>
          <cell r="B1054" t="str">
            <v>CONDULETE 1" EM LIGA DE ALUMÍNIO FUNDIDO TIPO "LL" - FORNECIMENTO E INSTALACAO</v>
          </cell>
          <cell r="C1054" t="str">
            <v>UN</v>
          </cell>
          <cell r="D1054">
            <v>17.13</v>
          </cell>
        </row>
        <row r="1055">
          <cell r="A1055" t="str">
            <v>73861/016</v>
          </cell>
          <cell r="B1055" t="str">
            <v>CONDULETE 1/2" EM LIGA DE ALUMÍNIO FUNDIDO TIPO "X" - FORNECIMENTO E INSTALACAO</v>
          </cell>
          <cell r="C1055" t="str">
            <v>UN</v>
          </cell>
          <cell r="D1055">
            <v>12.54</v>
          </cell>
        </row>
        <row r="1056">
          <cell r="A1056" t="str">
            <v>73861/017</v>
          </cell>
          <cell r="B1056" t="str">
            <v>CONDULETE 3/4" EM LIGA DE ALUMÍNIO FUNDIDO TIPO "X" - FORNECIMENTO E INSTALACAO</v>
          </cell>
          <cell r="C1056" t="str">
            <v>UN</v>
          </cell>
          <cell r="D1056">
            <v>14.21</v>
          </cell>
        </row>
        <row r="1057">
          <cell r="A1057" t="str">
            <v>73861/018</v>
          </cell>
          <cell r="B1057" t="str">
            <v>CONDULETE 1" EM LIGA DE ALUMÍNIO FUNDIDO TIPO "X" - FORNECIMENTO E INSTALACAO</v>
          </cell>
          <cell r="C1057" t="str">
            <v>UN</v>
          </cell>
          <cell r="D1057">
            <v>22.82</v>
          </cell>
        </row>
        <row r="1058">
          <cell r="A1058" t="str">
            <v>73861/019</v>
          </cell>
          <cell r="B1058" t="str">
            <v>CONDULETE 1/2" EM LIGA DE ALUMÍNIO FUNDIDO TIPO "T" - FORNECIMENTO E INSTALACAO</v>
          </cell>
          <cell r="C1058" t="str">
            <v>UN</v>
          </cell>
          <cell r="D1058">
            <v>11.98</v>
          </cell>
        </row>
        <row r="1059">
          <cell r="A1059" t="str">
            <v>73861/020</v>
          </cell>
          <cell r="B1059" t="str">
            <v>CONDULETE 3/4" EM LIGA DE ALUMÍNIO FUNDIDO TIPO "T" - FORNECIMENTO E INSTALACAO</v>
          </cell>
          <cell r="C1059" t="str">
            <v>UN</v>
          </cell>
          <cell r="D1059">
            <v>12.95</v>
          </cell>
        </row>
        <row r="1060">
          <cell r="A1060" t="str">
            <v>73861/021</v>
          </cell>
          <cell r="B1060" t="str">
            <v>CONDULETE 1" EM LIGA DE ALUMÍNIO FUNDIDO TIPO "T" - FORNECIMENTO E INSTALACAO</v>
          </cell>
          <cell r="C1060" t="str">
            <v>UN</v>
          </cell>
          <cell r="D1060">
            <v>20.41</v>
          </cell>
        </row>
        <row r="1061">
          <cell r="A1061">
            <v>74043</v>
          </cell>
          <cell r="B1061" t="str">
            <v>CONDULETE PVC 3/4”</v>
          </cell>
          <cell r="C1061">
            <v>0</v>
          </cell>
          <cell r="D1061">
            <v>0</v>
          </cell>
        </row>
        <row r="1062">
          <cell r="A1062" t="str">
            <v>74043/001</v>
          </cell>
          <cell r="B1062" t="str">
            <v>CONDULETE PVC TIPO B 3/4” SEM TAMPA, FORNECIMENTO E INSTALACAO</v>
          </cell>
          <cell r="C1062" t="str">
            <v>UN</v>
          </cell>
          <cell r="D1062">
            <v>13.89</v>
          </cell>
        </row>
        <row r="1063">
          <cell r="A1063" t="str">
            <v>74043/002</v>
          </cell>
          <cell r="B1063" t="str">
            <v>CONDULETE PVC TIPO LL 3/4 ” SEM TAMPA, FORNECIMENTO E INSTALACAO</v>
          </cell>
          <cell r="C1063" t="str">
            <v>UN</v>
          </cell>
          <cell r="D1063">
            <v>11.07</v>
          </cell>
        </row>
        <row r="1064">
          <cell r="A1064" t="str">
            <v>74043/003</v>
          </cell>
          <cell r="B1064" t="str">
            <v>CONDULETE PVC TIPO ”TB” 3/4” SEM TAMPA, FORNECIMENTO E INSTALACAO</v>
          </cell>
          <cell r="C1064" t="str">
            <v>UN</v>
          </cell>
          <cell r="D1064">
            <v>19.64</v>
          </cell>
        </row>
        <row r="1065">
          <cell r="A1065" t="str">
            <v>74043/004</v>
          </cell>
          <cell r="B1065" t="str">
            <v>CAIXA DE LIGACAO EM ALUMINIO SILICIO, TIPO CONDULETE FORMATO "C" 3/4" , FORNECIMENTO E INSTALACAO</v>
          </cell>
          <cell r="C1065" t="str">
            <v>UN</v>
          </cell>
          <cell r="D1065">
            <v>11.59</v>
          </cell>
        </row>
        <row r="1066">
          <cell r="A1066">
            <v>74248</v>
          </cell>
          <cell r="B1066" t="str">
            <v>CAIXA DE PASSAGEM EM ALVENARIA COM TAMPA DE CONCR</v>
          </cell>
          <cell r="C1066">
            <v>0</v>
          </cell>
          <cell r="D1066">
            <v>0</v>
          </cell>
        </row>
        <row r="1067">
          <cell r="A1067" t="str">
            <v>74248/001</v>
          </cell>
          <cell r="B1067" t="str">
            <v>CAIXA DE PASSAGEM EM ALVENARIA COM TAMPA CONCRETO 40X40X40 CM</v>
          </cell>
          <cell r="C1067" t="str">
            <v>UN</v>
          </cell>
          <cell r="D1067">
            <v>54.83</v>
          </cell>
        </row>
        <row r="1068">
          <cell r="A1068">
            <v>169</v>
          </cell>
          <cell r="B1068" t="str">
            <v>QUADROS/DISJUNTORES</v>
          </cell>
          <cell r="C1068">
            <v>0</v>
          </cell>
          <cell r="D1068">
            <v>0</v>
          </cell>
        </row>
        <row r="1069">
          <cell r="A1069">
            <v>68066</v>
          </cell>
          <cell r="B1069" t="str">
            <v>CAIXA DE PROTECAO PARA MEDIDOR MONOFASICO, FORNECIMENTO E INSTALACAO</v>
          </cell>
          <cell r="C1069" t="str">
            <v>UN</v>
          </cell>
          <cell r="D1069">
            <v>88.19</v>
          </cell>
        </row>
        <row r="1070">
          <cell r="A1070">
            <v>72319</v>
          </cell>
          <cell r="B1070" t="str">
            <v>DISJUNTOR BAIXA TENSAO TRIPOLAR A SECO 800A/600V, INCLUSIVE ELETROTÉCNICO</v>
          </cell>
          <cell r="C1070" t="str">
            <v>UN</v>
          </cell>
          <cell r="D1070">
            <v>4008.11</v>
          </cell>
        </row>
        <row r="1071">
          <cell r="A1071">
            <v>72341</v>
          </cell>
          <cell r="B1071" t="str">
            <v>CONTATOR TRIPOLAR I NOMINAL 12A - FORNECIMENTO E INSTALACAO INCLUSIVEELETROTÉCNICO</v>
          </cell>
          <cell r="C1071" t="str">
            <v>UN</v>
          </cell>
          <cell r="D1071">
            <v>150.84</v>
          </cell>
        </row>
        <row r="1072">
          <cell r="A1072">
            <v>72343</v>
          </cell>
          <cell r="B1072" t="str">
            <v>CONTATOR TRIPOLAR I NOMINAL 22A - FORNECIMENTO E INSTALACAO INCLUSIVEELETROTÉCNICO</v>
          </cell>
          <cell r="C1072" t="str">
            <v>UN</v>
          </cell>
          <cell r="D1072">
            <v>190.61</v>
          </cell>
        </row>
        <row r="1073">
          <cell r="A1073">
            <v>72344</v>
          </cell>
          <cell r="B1073" t="str">
            <v>CONTATOR TRIPOLAR I NOMINAL 36A - FORNECIMENTO E INSTALACAO INCLUSIVEELETROTÉCNICO</v>
          </cell>
          <cell r="C1073" t="str">
            <v>UN</v>
          </cell>
          <cell r="D1073">
            <v>364.98</v>
          </cell>
        </row>
        <row r="1074">
          <cell r="A1074">
            <v>72345</v>
          </cell>
          <cell r="B1074" t="str">
            <v>CONTATOR TRIPOLAR I NOMIMAL 94A - FORNECIMENTO E INSTALACAO INCLUSIVEELETROTÉCNICO</v>
          </cell>
          <cell r="C1074" t="str">
            <v>UN</v>
          </cell>
          <cell r="D1074">
            <v>1005.05</v>
          </cell>
        </row>
        <row r="1075">
          <cell r="A1075">
            <v>73918</v>
          </cell>
          <cell r="B1075" t="str">
            <v>CAIXA PASSAGEM P/TELEFONE</v>
          </cell>
          <cell r="C1075">
            <v>0</v>
          </cell>
          <cell r="D1075">
            <v>0</v>
          </cell>
        </row>
        <row r="1076">
          <cell r="A1076" t="str">
            <v>73918/001</v>
          </cell>
          <cell r="B1076" t="str">
            <v>CAIXA DE PASSAGEM PARA TELEFONE 10X10X5CM, FORNECIMENTO E INSTALACAO</v>
          </cell>
          <cell r="C1076" t="str">
            <v>UN</v>
          </cell>
          <cell r="D1076">
            <v>32.020000000000003</v>
          </cell>
        </row>
        <row r="1077">
          <cell r="A1077" t="str">
            <v>73918/002</v>
          </cell>
          <cell r="B1077" t="str">
            <v>CAIXA DE PASSAGEM PARA TELEFONE 80X80X15CM, FORNECIMENTO E INSTALACAO</v>
          </cell>
          <cell r="C1077" t="str">
            <v>UN</v>
          </cell>
          <cell r="D1077">
            <v>310.86</v>
          </cell>
        </row>
        <row r="1078">
          <cell r="A1078" t="str">
            <v>73918/003</v>
          </cell>
          <cell r="B1078" t="str">
            <v>CAIXA DE PASSAGEM PARA TELEFONE 150X150X15CM, FORNECIMENTO E INSTALACAO</v>
          </cell>
          <cell r="C1078" t="str">
            <v>UN</v>
          </cell>
          <cell r="D1078">
            <v>1130.81</v>
          </cell>
        </row>
        <row r="1079">
          <cell r="A1079">
            <v>74052</v>
          </cell>
          <cell r="B1079" t="str">
            <v>P/DISTRIBUICAO 4 CIRCUITOS INCLUSIVE ACESSORIOS</v>
          </cell>
          <cell r="C1079">
            <v>0</v>
          </cell>
          <cell r="D1079">
            <v>0</v>
          </cell>
        </row>
        <row r="1080">
          <cell r="A1080" t="str">
            <v>74052/001</v>
          </cell>
          <cell r="B1080" t="str">
            <v>QUADRO DE DISTRIBUICAO PARA TELEFONE N.4, 60X60X12CM EM CHAPA METALICA, SEM ACESSORIOS, PADRAO TELEBRAS, FORNECIMENTO E INSTALACAO</v>
          </cell>
          <cell r="C1080" t="str">
            <v>UN</v>
          </cell>
          <cell r="D1080">
            <v>197.81</v>
          </cell>
        </row>
        <row r="1081">
          <cell r="A1081" t="str">
            <v>74052/002</v>
          </cell>
          <cell r="B1081" t="str">
            <v>QUADRO DE DISTRIBUICAO PARA TELEFONE N.3, 40X40X12CM EM CHAPA METALICA, SEM ACESSORIOS, PADRAO TELEBRAS, FORNECIMENTO E INSTALACAO</v>
          </cell>
          <cell r="C1081" t="str">
            <v>UN</v>
          </cell>
          <cell r="D1081">
            <v>134.44999999999999</v>
          </cell>
        </row>
        <row r="1082">
          <cell r="A1082" t="str">
            <v>74052/003</v>
          </cell>
          <cell r="B1082" t="str">
            <v>QUADRO DE DISTRIBUICAO PARA TELEFONE N.2, 20X20X12CM EM CHAPA METALICA, SEM ACESSORIOS, PADRAO TELEBRAS, FORNECIMENTO E INSTALACAO</v>
          </cell>
          <cell r="C1082" t="str">
            <v>UN</v>
          </cell>
          <cell r="D1082">
            <v>81.64</v>
          </cell>
        </row>
        <row r="1083">
          <cell r="A1083" t="str">
            <v>74052/004</v>
          </cell>
          <cell r="B1083" t="str">
            <v>QUADRO DE DISTRIBUICAO DE ENERGIA SEM PORTA, 4 CIRCUITOS, INCLUSIVE ACESSORIOS</v>
          </cell>
          <cell r="C1083" t="str">
            <v>UN</v>
          </cell>
          <cell r="D1083">
            <v>93.56</v>
          </cell>
        </row>
        <row r="1084">
          <cell r="A1084" t="str">
            <v>74052/005</v>
          </cell>
          <cell r="B1084" t="str">
            <v>QUADRO DE MEDICAO GERAL EM CHAPA METALICA PARA EDIFICIOS COM 16 APTOS,INCLUSIVE DISJUNTORES E ATERRAMENTO</v>
          </cell>
          <cell r="C1084" t="str">
            <v>UN</v>
          </cell>
          <cell r="D1084">
            <v>893.77</v>
          </cell>
        </row>
        <row r="1085">
          <cell r="A1085">
            <v>74130</v>
          </cell>
          <cell r="B1085" t="str">
            <v>DISJUNTORES</v>
          </cell>
          <cell r="C1085">
            <v>0</v>
          </cell>
          <cell r="D1085">
            <v>0</v>
          </cell>
        </row>
        <row r="1086">
          <cell r="A1086" t="str">
            <v>74130/001</v>
          </cell>
          <cell r="B1086" t="str">
            <v>DISJUNTOR TERMOMAGNETICO MONOPOLAR PADRAO NEMA (AMERICANO) 10 A 30A 240V, FORNECIMENTO E INSTALACAO</v>
          </cell>
          <cell r="C1086" t="str">
            <v>UN</v>
          </cell>
          <cell r="D1086">
            <v>7.97</v>
          </cell>
        </row>
        <row r="1087">
          <cell r="A1087" t="str">
            <v>74130/002</v>
          </cell>
          <cell r="B1087" t="str">
            <v>DISJUNTOR TERMOMAGNETICO MONOPOLAR PADRAO NEMA (AMERICANO) 35 A 50A 240V, FORNECIMENTO E INSTALACAO</v>
          </cell>
          <cell r="C1087" t="str">
            <v>UN</v>
          </cell>
          <cell r="D1087">
            <v>11.68</v>
          </cell>
        </row>
        <row r="1088">
          <cell r="A1088" t="str">
            <v>74130/003</v>
          </cell>
          <cell r="B1088" t="str">
            <v>DISJUNTOR TERMOMAGNETICO BIPOLAR PADRAO NEMA (AMERICANO) 10 A 50A 240V, FORNECIMENTO E INSTALACAO</v>
          </cell>
          <cell r="C1088" t="str">
            <v>UN</v>
          </cell>
          <cell r="D1088">
            <v>45.15</v>
          </cell>
        </row>
        <row r="1089">
          <cell r="A1089" t="str">
            <v>74130/004</v>
          </cell>
          <cell r="B1089" t="str">
            <v>DISJUNTOR TERMOMAGNETICO TRIPOLAR PADRAO NEMA (AMERICANO) 10 A 50A 240V, FORNECIMENTO E INSTALACAO</v>
          </cell>
          <cell r="C1089" t="str">
            <v>UN</v>
          </cell>
          <cell r="D1089">
            <v>54.29</v>
          </cell>
        </row>
        <row r="1090">
          <cell r="A1090" t="str">
            <v>74130/005</v>
          </cell>
          <cell r="B1090" t="str">
            <v>DISJUNTOR TERMOMAGNETICO TRIPOLAR PADRAO NEMA (AMERICANO) 60 A 100A 240V, FORNECIMENTO E INSTALACAO</v>
          </cell>
          <cell r="C1090" t="str">
            <v>UN</v>
          </cell>
          <cell r="D1090">
            <v>76.3</v>
          </cell>
        </row>
        <row r="1091">
          <cell r="A1091" t="str">
            <v>74130/006</v>
          </cell>
          <cell r="B1091" t="str">
            <v>DISJUNTOR TERMOMAGNETICO TRIPOLAR PADRAO NEMA (AMERICANO) 125 A 150A 240V, FORNECIMENTO E INSTALACAO</v>
          </cell>
          <cell r="C1091" t="str">
            <v>UN</v>
          </cell>
          <cell r="D1091">
            <v>194.87</v>
          </cell>
        </row>
        <row r="1092">
          <cell r="A1092" t="str">
            <v>74130/007</v>
          </cell>
          <cell r="B1092" t="str">
            <v>DISJUNTOR TERMOMAGNETICO TRIPOLAR EM CAIXA MOLDADA 250A 600V, FORNECIMENTO E INSTALACAO</v>
          </cell>
          <cell r="C1092" t="str">
            <v>UN</v>
          </cell>
          <cell r="D1092">
            <v>821.86</v>
          </cell>
        </row>
        <row r="1093">
          <cell r="A1093" t="str">
            <v>74130/008</v>
          </cell>
          <cell r="B1093" t="str">
            <v>DISJUNTOR TERMOMAGNETICO TRIPOLAR EM CAIXA MOLDADA 300 A 400A 600V, FORNECIMENTO E INSTALACAO</v>
          </cell>
          <cell r="C1093" t="str">
            <v>UN</v>
          </cell>
          <cell r="D1093">
            <v>1052.8399999999999</v>
          </cell>
        </row>
        <row r="1094">
          <cell r="A1094" t="str">
            <v>74130/009</v>
          </cell>
          <cell r="B1094" t="str">
            <v>DISJUNTOR TERMOMAGNETICO TRIPOLAR EM CAIXA MOLDADA 500 A 600A 600V, FORNECIMENTO E INSTALACAO</v>
          </cell>
          <cell r="C1094" t="str">
            <v>UN</v>
          </cell>
          <cell r="D1094">
            <v>2370.89</v>
          </cell>
        </row>
        <row r="1095">
          <cell r="A1095" t="str">
            <v>74130/010</v>
          </cell>
          <cell r="B1095" t="str">
            <v>DISJUNTOR TERMOMAGNETICO TRIPOLAR EM CAIXA MOLDADA 175 A 225A 240V, FORNECIMENTO E INSTALACAO</v>
          </cell>
          <cell r="C1095" t="str">
            <v>UN</v>
          </cell>
          <cell r="D1095">
            <v>630.71</v>
          </cell>
        </row>
        <row r="1096">
          <cell r="A1096">
            <v>74131</v>
          </cell>
          <cell r="B1096" t="str">
            <v>QUADROS DE DISTRIBUICAO.</v>
          </cell>
          <cell r="C1096">
            <v>0</v>
          </cell>
          <cell r="D1096">
            <v>0</v>
          </cell>
        </row>
        <row r="1097">
          <cell r="A1097" t="str">
            <v>74131/001</v>
          </cell>
          <cell r="B1097" t="str">
            <v>QUADRO DE DISTRIBUICAO DE ENERGIA EM CHAPA METALICA, PARA 3 DISJUNTORES TERMOMAGNETICOS MONOPOLARES, SEM DISPOSITIVO PARA CHAVE GERAL, COM PORTA, SEM BARRAMENTOS FASES E COM BARRAMENTO NEUTRO, FORNECIMENTO E INSTALACAO</v>
          </cell>
          <cell r="C1097" t="str">
            <v>UN</v>
          </cell>
          <cell r="D1097">
            <v>48.28</v>
          </cell>
        </row>
        <row r="1098">
          <cell r="A1098" t="str">
            <v>74131/002</v>
          </cell>
          <cell r="B1098" t="str">
            <v>QUADRO DE DISTRIBUICAO DE ENERGIA EM CHAPA METALICA, DE EMBUTIR, SEM PORTA, PARA 6 DISJUNTORES TERMOMAGNETICOS MONOPOLARES, SEM DISPOSITIVOPARA CHAVE GERAL, SEM BARRAMENTOS FASES E COM BARRAMENTO NEUTRO, FORNECIMENTO E INSTALACAO</v>
          </cell>
          <cell r="C1098" t="str">
            <v>UN</v>
          </cell>
          <cell r="D1098">
            <v>56.51</v>
          </cell>
        </row>
        <row r="1099">
          <cell r="A1099" t="str">
            <v>74131/003</v>
          </cell>
          <cell r="B1099" t="str">
            <v>QUADRO DE DISTRIBUICAO DE ENERGIA EM CHAPA METALICA, DE EMBUTIR, SEM PORTA, PARA 12 DISJUNTORES TERMOMAGNETICOS MONOPOLARES, SEM DISPOSITIVOPARA CHAVE GERAL, SEM BARRAMENTOS FASES E COM BARRAMENTO NEUTRO, FORNECIMENTO E INSTALACAO</v>
          </cell>
          <cell r="C1099" t="str">
            <v>UN</v>
          </cell>
          <cell r="D1099">
            <v>85.22</v>
          </cell>
        </row>
        <row r="1100">
          <cell r="A1100" t="str">
            <v>74131/004</v>
          </cell>
          <cell r="B1100" t="str">
            <v>QUADRO DE DISTRIBUICAO DE ENERGIA EM CHAPA METALICA, DE SOBREPOR, COMPORTA, PARA 18 DISJUNTORES TERMOMAGNETICOS MONOPOLARES, SEM DISPOSITIVO PARA CHAVE GERAL, COM BARRAMENTO TRIFASICO E NEUTRO, FORNECIMENTO EINSTALACAO</v>
          </cell>
          <cell r="C1100" t="str">
            <v>UN</v>
          </cell>
          <cell r="D1100">
            <v>303.62</v>
          </cell>
        </row>
        <row r="1101">
          <cell r="A1101" t="str">
            <v>74131/005</v>
          </cell>
          <cell r="B1101" t="str">
            <v>QUADRO DE DISTRIBUICAO DE ENERGIA EM CHAPA METALICA, DE SOBREPOR, COMPORTA, PARA 24 DISJUNTORES TERMOMAGNETICOS MONOPOLARES, SEM DISPOSITIVO PARA CHAVE GERAL, COM BARRAMENTO TRIFASICO E NEUTRO, FORNECIMENTO EINSTALACAO</v>
          </cell>
          <cell r="C1101" t="str">
            <v>UN</v>
          </cell>
          <cell r="D1101">
            <v>355.84</v>
          </cell>
        </row>
        <row r="1102">
          <cell r="A1102" t="str">
            <v>74131/006</v>
          </cell>
          <cell r="B1102" t="str">
            <v>QUADRO DE DISTRIBUICAO DE ENERGIA EM CHAPA METALICA, DE EMBUTIR, COM PORTA, PARA 32 DISJUNTORES TERMOMAGNETICOS MONOPOLARES, SEM DISPOSITIVOPARA CHAVE GERAL, COM BARRAMENTO TRIFASICO E NEUTRO, FORNECIMENTO E INSTALACAO</v>
          </cell>
          <cell r="C1102" t="str">
            <v>UN</v>
          </cell>
          <cell r="D1102">
            <v>512.45000000000005</v>
          </cell>
        </row>
        <row r="1103">
          <cell r="A1103" t="str">
            <v>74131/007</v>
          </cell>
          <cell r="B1103" t="str">
            <v>QUADRO DE DISTRIBUICAO DE ENERGIA EM CHAPA METALICA, DE EMBUTIR, COM PORTA, PARA 40 DISJUNTORES TERMOMAGNETICOS MONOPOLARES, COM DISPOSITIVOPARA CHAVE GERAL, COM BARRAMENTO TRIFASICO E NEUTRO, FORNECIMENTO E INSTALACAO</v>
          </cell>
          <cell r="C1103" t="str">
            <v>UN</v>
          </cell>
          <cell r="D1103">
            <v>582.82000000000005</v>
          </cell>
        </row>
        <row r="1104">
          <cell r="A1104" t="str">
            <v>74131/008</v>
          </cell>
          <cell r="B1104" t="str">
            <v>QUADRO DE DISTRIBUICAO DE ENERGIA EM CHAPA METALICA, DE EMBUTIR, COM PORTA, PARA 50 DISJUNTORES TERMOMAGNETICOS MONOPOLARES, SEM DISPOSITIVOPARA CHAVE GERAL, COM BARRAMENTO TRIFASICO E NEUTRO, FORNECIMENTO E INSTALACAO</v>
          </cell>
          <cell r="C1104" t="str">
            <v>UN</v>
          </cell>
          <cell r="D1104">
            <v>784.03</v>
          </cell>
        </row>
        <row r="1105">
          <cell r="A1105">
            <v>74247</v>
          </cell>
          <cell r="B1105" t="str">
            <v>INSTALACAO DE QUADRO DE DISTRIBUICAO DE EMBUTIR(QUADRA DESCOBERTA DO MET)</v>
          </cell>
          <cell r="C1105">
            <v>0</v>
          </cell>
          <cell r="D1105">
            <v>0</v>
          </cell>
        </row>
        <row r="1106">
          <cell r="A1106" t="str">
            <v>74247/001</v>
          </cell>
          <cell r="B1106" t="str">
            <v>QUADRO DE DISTRIBUICAO DE ENERGIA EM CHAPA METALICA, DE EMBUTIR, PARA12 DISJUNTORES TERMOMAGNETICOS MONOPOLARES, COM BARRAMENTO TRIFASICO,FORNECIMENTO E INSTALACAO</v>
          </cell>
          <cell r="C1106" t="str">
            <v>UN</v>
          </cell>
          <cell r="D1106">
            <v>175.31</v>
          </cell>
        </row>
        <row r="1107">
          <cell r="A1107">
            <v>76449</v>
          </cell>
          <cell r="B1107" t="str">
            <v>CAIXA PASSAGEM P/TELEFONE</v>
          </cell>
          <cell r="C1107">
            <v>0</v>
          </cell>
          <cell r="D1107">
            <v>0</v>
          </cell>
        </row>
        <row r="1108">
          <cell r="A1108" t="str">
            <v>76449/001</v>
          </cell>
          <cell r="B1108" t="str">
            <v>CAIXA DE PASSAGEM PARA TELEFONE 20X20X12CM, FORNECIMENTO E INSTALACAO</v>
          </cell>
          <cell r="C1108" t="str">
            <v>UN</v>
          </cell>
          <cell r="D1108">
            <v>75.739999999999995</v>
          </cell>
        </row>
        <row r="1109">
          <cell r="A1109" t="str">
            <v>76449/002</v>
          </cell>
          <cell r="B1109" t="str">
            <v>CAIXA DE PASSAGEM PARA TELEFONE 40X40X12CM, FORNECIMENTO E INSTALACAO</v>
          </cell>
          <cell r="C1109" t="str">
            <v>UN</v>
          </cell>
          <cell r="D1109">
            <v>126.15</v>
          </cell>
        </row>
        <row r="1110">
          <cell r="A1110" t="str">
            <v>76449/003</v>
          </cell>
          <cell r="B1110" t="str">
            <v>CAIXA DE PASSAGEM PARA TELEFONE 60X 60X12CM, FORNECIMENTO E INSTALACAO</v>
          </cell>
          <cell r="C1110" t="str">
            <v>UN</v>
          </cell>
          <cell r="D1110">
            <v>192.82</v>
          </cell>
        </row>
        <row r="1111">
          <cell r="A1111">
            <v>170</v>
          </cell>
          <cell r="B1111" t="str">
            <v>INTERRUPTOR/TOMADA</v>
          </cell>
          <cell r="C1111">
            <v>0</v>
          </cell>
          <cell r="D1111">
            <v>0</v>
          </cell>
        </row>
        <row r="1112">
          <cell r="A1112">
            <v>72331</v>
          </cell>
          <cell r="B1112" t="str">
            <v>INTERRUPTOR SIMPLES - 1 TECLA - FORNECIMENTO E INSTALACAO</v>
          </cell>
          <cell r="C1112" t="str">
            <v>UN</v>
          </cell>
          <cell r="D1112">
            <v>6.21</v>
          </cell>
        </row>
        <row r="1113">
          <cell r="A1113">
            <v>72332</v>
          </cell>
          <cell r="B1113" t="str">
            <v>INTERRUPTOR SIMPLES - 2 TECLAS - FORNECIMENTO E INSTALACAO</v>
          </cell>
          <cell r="C1113" t="str">
            <v>UN</v>
          </cell>
          <cell r="D1113">
            <v>8.34</v>
          </cell>
        </row>
        <row r="1114">
          <cell r="A1114">
            <v>72333</v>
          </cell>
          <cell r="B1114" t="str">
            <v>INTERRUPTOR SIMPLES BIPOLAR - 1 TECLA - FORNECIMENTO E INSTALACAO</v>
          </cell>
          <cell r="C1114" t="str">
            <v>UN</v>
          </cell>
          <cell r="D1114">
            <v>20.12</v>
          </cell>
        </row>
        <row r="1115">
          <cell r="A1115">
            <v>72334</v>
          </cell>
          <cell r="B1115" t="str">
            <v>INTERRUPTOR PARALELO - 1 TECLA - FORNECIMENTO E INSTALACAO</v>
          </cell>
          <cell r="C1115" t="str">
            <v>UN</v>
          </cell>
          <cell r="D1115">
            <v>7.5</v>
          </cell>
        </row>
        <row r="1116">
          <cell r="A1116">
            <v>72335</v>
          </cell>
          <cell r="B1116" t="str">
            <v>ESPELHO PLÁSTICO - 4"X2" - FORNECIMENTO E INSTALACAO</v>
          </cell>
          <cell r="C1116" t="str">
            <v>UN</v>
          </cell>
          <cell r="D1116">
            <v>2.04</v>
          </cell>
        </row>
        <row r="1117">
          <cell r="A1117">
            <v>72336</v>
          </cell>
          <cell r="B1117" t="str">
            <v>ESPELHO PLÁSTICO - 4"X4" - FORNECIMENTO E INSTALACAO</v>
          </cell>
          <cell r="C1117" t="str">
            <v>UN</v>
          </cell>
          <cell r="D1117">
            <v>3.56</v>
          </cell>
        </row>
        <row r="1118">
          <cell r="A1118">
            <v>72337</v>
          </cell>
          <cell r="B1118" t="str">
            <v>TOMADA PARA TELEFONE DE 4 POLOS PADRAO TELEBRÁS - FORNECIMENTO E INSTALACAO</v>
          </cell>
          <cell r="C1118" t="str">
            <v>UN</v>
          </cell>
          <cell r="D1118">
            <v>11</v>
          </cell>
        </row>
        <row r="1119">
          <cell r="A1119">
            <v>72339</v>
          </cell>
          <cell r="B1119" t="str">
            <v>TOMADA 3P+T 30A - 440V - FORNECIMENTO E INSTALACAO</v>
          </cell>
          <cell r="C1119" t="str">
            <v>UN</v>
          </cell>
          <cell r="D1119">
            <v>20.39</v>
          </cell>
        </row>
        <row r="1120">
          <cell r="A1120">
            <v>171</v>
          </cell>
          <cell r="B1120" t="str">
            <v>LUMINARIA INTERNA/BOCAL/LAMPADAS</v>
          </cell>
          <cell r="C1120">
            <v>0</v>
          </cell>
          <cell r="D1120">
            <v>0</v>
          </cell>
        </row>
        <row r="1121">
          <cell r="A1121">
            <v>72248</v>
          </cell>
          <cell r="B1121" t="str">
            <v>LAMPADA INCANDESCENTE - 40W - FORNECIMENTO E COLOCAÇÃO</v>
          </cell>
          <cell r="C1121" t="str">
            <v>UN</v>
          </cell>
          <cell r="D1121">
            <v>1.68</v>
          </cell>
        </row>
        <row r="1122">
          <cell r="A1122">
            <v>72273</v>
          </cell>
          <cell r="B1122" t="str">
            <v>LÂMPADA INCANDESCENTE - 60W - FORNECIMENTO E COLOCAÇÃO</v>
          </cell>
          <cell r="C1122" t="str">
            <v>UN</v>
          </cell>
          <cell r="D1122">
            <v>1.68</v>
          </cell>
        </row>
        <row r="1123">
          <cell r="A1123">
            <v>72274</v>
          </cell>
          <cell r="B1123" t="str">
            <v>LÂMPADA INCANDESCENTE - 100W - FORNECIMENTO E COLOCAÇÃO</v>
          </cell>
          <cell r="C1123" t="str">
            <v>UN</v>
          </cell>
          <cell r="D1123">
            <v>1.95</v>
          </cell>
        </row>
        <row r="1124">
          <cell r="A1124">
            <v>72275</v>
          </cell>
          <cell r="B1124" t="str">
            <v>LÂMPADA INCANDESCENTE - 150W - FORNECIMENTO E COLOCAÇÃO</v>
          </cell>
          <cell r="C1124" t="str">
            <v>UN</v>
          </cell>
          <cell r="D1124">
            <v>2.48</v>
          </cell>
        </row>
        <row r="1125">
          <cell r="A1125">
            <v>72277</v>
          </cell>
          <cell r="B1125" t="str">
            <v>LÂMPADA INCANDESCENTE - 200W - FORNECIMENTO E COLOCAÇÃO</v>
          </cell>
          <cell r="C1125" t="str">
            <v>UN</v>
          </cell>
          <cell r="D1125">
            <v>2.92</v>
          </cell>
        </row>
        <row r="1126">
          <cell r="A1126">
            <v>72278</v>
          </cell>
          <cell r="B1126" t="str">
            <v>LÂMPADA VAPOR METÁLICO - 400W - FORNECIMENTO E COLOCAÇÃO</v>
          </cell>
          <cell r="C1126" t="str">
            <v>UN</v>
          </cell>
          <cell r="D1126">
            <v>95.84</v>
          </cell>
        </row>
        <row r="1127">
          <cell r="A1127">
            <v>72280</v>
          </cell>
          <cell r="B1127" t="str">
            <v>IGNITOR PARA PARTIDA LÂMPADA VAPOR SÓDIO ALTA PRESSÃO ATÉ 400W</v>
          </cell>
          <cell r="C1127" t="str">
            <v>UN</v>
          </cell>
          <cell r="D1127">
            <v>38.08</v>
          </cell>
        </row>
        <row r="1128">
          <cell r="A1128">
            <v>73738</v>
          </cell>
          <cell r="B1128" t="str">
            <v>REATORES</v>
          </cell>
          <cell r="C1128">
            <v>0</v>
          </cell>
          <cell r="D1128">
            <v>0</v>
          </cell>
        </row>
        <row r="1129">
          <cell r="A1129" t="str">
            <v>73738/001</v>
          </cell>
          <cell r="B1129" t="str">
            <v>STARTER DE 20W OU 40W FORNECIMENTO E COLOCACAO</v>
          </cell>
          <cell r="C1129" t="str">
            <v>UN</v>
          </cell>
          <cell r="D1129">
            <v>1.71</v>
          </cell>
        </row>
        <row r="1130">
          <cell r="A1130">
            <v>73953</v>
          </cell>
          <cell r="B1130" t="str">
            <v>LUMINARIA INTERNA TP CALHA SOBREPOR</v>
          </cell>
          <cell r="C1130">
            <v>0</v>
          </cell>
          <cell r="D1130">
            <v>0</v>
          </cell>
        </row>
        <row r="1131">
          <cell r="A1131" t="str">
            <v>73953/001</v>
          </cell>
          <cell r="B1131" t="str">
            <v>LUMINARIA TIPO CALHA, DE SOBREPOR, COM REATOR DE PARTIDA RAPIDA E LAMPADA FLUORESCENTE 1X20W, COMPLETA, FORNECIMENTO E INSTALACAO</v>
          </cell>
          <cell r="C1131" t="str">
            <v>UN</v>
          </cell>
          <cell r="D1131">
            <v>37.82</v>
          </cell>
        </row>
        <row r="1132">
          <cell r="A1132" t="str">
            <v>73953/002</v>
          </cell>
          <cell r="B1132" t="str">
            <v>LUMINARIA TIPO CALHA, DE SOBREPOR, COM REATOR DE PARTIDA RAPIDA E LAMPADA FLUORESCENTE 2X20W, COMPLETA, FORNECIMENTO E INSTALACAO</v>
          </cell>
          <cell r="C1132" t="str">
            <v>UN</v>
          </cell>
          <cell r="D1132">
            <v>56.46</v>
          </cell>
        </row>
        <row r="1133">
          <cell r="A1133" t="str">
            <v>73953/003</v>
          </cell>
          <cell r="B1133" t="str">
            <v>LUMINARIA TIPO CALHA, DE SOBREPOR, COM REATOR DE PARTIDA RAPIDA E LAMPADA FLUORESCENTE 3X20W, COMPLETA, FORNECIMENTO E INSTALACAO</v>
          </cell>
          <cell r="C1133" t="str">
            <v>UN</v>
          </cell>
          <cell r="D1133">
            <v>84.37</v>
          </cell>
        </row>
        <row r="1134">
          <cell r="A1134" t="str">
            <v>73953/004</v>
          </cell>
          <cell r="B1134" t="str">
            <v>LUMINARIA TIPO CALHA, DE SOBREPOR, COM REATOR DE PARTIDA RAPIDA E LAMPADA FLUORESCENTE 4X20W, COMPLETA, FORNECIMENTO E INSTALACAO</v>
          </cell>
          <cell r="C1134" t="str">
            <v>UN</v>
          </cell>
          <cell r="D1134">
            <v>90.69</v>
          </cell>
        </row>
        <row r="1135">
          <cell r="A1135" t="str">
            <v>73953/005</v>
          </cell>
          <cell r="B1135" t="str">
            <v>LUMINARIA TIPO CALHA, DE SOBREPOR, COM REATOR DE PARTIDA RAPIDA E LAMPADA FLUORESCENTE 1X40W, COMPLETA, FORNECIMENTO E INSTALACAO</v>
          </cell>
          <cell r="C1135" t="str">
            <v>UN</v>
          </cell>
          <cell r="D1135">
            <v>44.04</v>
          </cell>
        </row>
        <row r="1136">
          <cell r="A1136" t="str">
            <v>73953/006</v>
          </cell>
          <cell r="B1136" t="str">
            <v>LUMINARIA TIPO CALHA, DE SOBREPOR, COM REATOR DE PARTIDA RAPIDA E LAMPADA FLUORESCENTE 2X40W, COMPLETA, FORNECIMENTO E INSTALACAO</v>
          </cell>
          <cell r="C1136" t="str">
            <v>UN</v>
          </cell>
          <cell r="D1136">
            <v>61.12</v>
          </cell>
        </row>
        <row r="1137">
          <cell r="A1137" t="str">
            <v>73953/007</v>
          </cell>
          <cell r="B1137" t="str">
            <v>LUMINARIA TIPO CALHA, DE SOBREPOR, COM REATOR DE PARTIDA RAPIDA E LAMPADA FLUORESCENTE 3X40W, COMPLETA, FORNECIMENTO E INSTALACAO</v>
          </cell>
          <cell r="C1137" t="str">
            <v>UN</v>
          </cell>
          <cell r="D1137">
            <v>84.16</v>
          </cell>
        </row>
        <row r="1138">
          <cell r="A1138" t="str">
            <v>73953/008</v>
          </cell>
          <cell r="B1138" t="str">
            <v>LUMINARIA TIPO CALHA, DE SOBREPOR, COM REATOR DE PARTIDA RAPIDA E LAMPADA FLUORESCENTE 4X40W, COMPLETA, FORNECIMENTO E INSTALACAO</v>
          </cell>
          <cell r="C1138" t="str">
            <v>UN</v>
          </cell>
          <cell r="D1138">
            <v>104.83</v>
          </cell>
        </row>
        <row r="1139">
          <cell r="A1139" t="str">
            <v>73953/009</v>
          </cell>
          <cell r="B1139" t="str">
            <v>LUMINARIA SOBREPOR TP CALHA C/REATOR PART CONVENC LAMP 1X20W E STARTERFIX EM LAJE OU FORRO - FORNECIMENTO E COLOCACAO</v>
          </cell>
          <cell r="C1139" t="str">
            <v>UN</v>
          </cell>
          <cell r="D1139">
            <v>34.590000000000003</v>
          </cell>
        </row>
        <row r="1140">
          <cell r="A1140">
            <v>74041</v>
          </cell>
          <cell r="B1140" t="str">
            <v>LUMINARIA GLOBO</v>
          </cell>
          <cell r="C1140">
            <v>0</v>
          </cell>
          <cell r="D1140">
            <v>0</v>
          </cell>
        </row>
        <row r="1141">
          <cell r="A1141" t="str">
            <v>74041/001</v>
          </cell>
          <cell r="B1141" t="str">
            <v>LUMINARIA GLOBO VIDRO LEITOSO/PLAFONIER/BOCAL/LAMPADA 60W</v>
          </cell>
          <cell r="C1141" t="str">
            <v>UN</v>
          </cell>
          <cell r="D1141">
            <v>30.29</v>
          </cell>
        </row>
        <row r="1142">
          <cell r="A1142" t="str">
            <v>74041/002</v>
          </cell>
          <cell r="B1142" t="str">
            <v>LUMINARIA GLOBO VIDRO LEITOSO/PLAFONIER/BOCAL/LAMPADA 100W</v>
          </cell>
          <cell r="C1142" t="str">
            <v>UN</v>
          </cell>
          <cell r="D1142">
            <v>30.55</v>
          </cell>
        </row>
        <row r="1143">
          <cell r="A1143">
            <v>74082</v>
          </cell>
          <cell r="B1143" t="str">
            <v>REFLETOR</v>
          </cell>
          <cell r="C1143">
            <v>0</v>
          </cell>
          <cell r="D1143">
            <v>0</v>
          </cell>
        </row>
        <row r="1144">
          <cell r="A1144" t="str">
            <v>74082/001</v>
          </cell>
          <cell r="B1144" t="str">
            <v>REFLETOR REDONDO EM ALUMINIO COM SUPORTE E ALCA REGULAVEL PARA FIXACAO, COM LAMPADA VAPOR DE MERCURIO 250W</v>
          </cell>
          <cell r="C1144" t="str">
            <v>UN</v>
          </cell>
          <cell r="D1144">
            <v>136.32</v>
          </cell>
        </row>
        <row r="1145">
          <cell r="A1145">
            <v>74094</v>
          </cell>
          <cell r="B1145" t="str">
            <v>LUMINARIA INTERNA</v>
          </cell>
          <cell r="C1145">
            <v>0</v>
          </cell>
          <cell r="D1145">
            <v>0</v>
          </cell>
        </row>
        <row r="1146">
          <cell r="A1146" t="str">
            <v>74094/001</v>
          </cell>
          <cell r="B1146" t="str">
            <v>LUMINARIA TIPO SPOT PARA 1 LAMPADA INCANDESCENTE/FLUORESCENTE COMPACTA</v>
          </cell>
          <cell r="C1146" t="str">
            <v>UN</v>
          </cell>
          <cell r="D1146">
            <v>16.2</v>
          </cell>
        </row>
        <row r="1147">
          <cell r="A1147">
            <v>172</v>
          </cell>
          <cell r="B1147" t="str">
            <v>FORNECIMENTO DE MAT/MO P/ELETRIFICACAO E ILUMINACAO PUBLICA</v>
          </cell>
          <cell r="C1147">
            <v>0</v>
          </cell>
          <cell r="D1147">
            <v>0</v>
          </cell>
        </row>
        <row r="1148">
          <cell r="A1148">
            <v>73767</v>
          </cell>
          <cell r="B1148" t="str">
            <v>FORNEC/COLOC DE CONECTORES/LACO DE ROLDANA E ALCA P/ILUM PUBLICA</v>
          </cell>
          <cell r="C1148">
            <v>0</v>
          </cell>
          <cell r="D1148">
            <v>0</v>
          </cell>
        </row>
        <row r="1149">
          <cell r="A1149" t="str">
            <v>73767/001</v>
          </cell>
          <cell r="B1149" t="str">
            <v>GRAMPO PARALELO EM ALUMINIO FUNDIDO OU ESTRUDADO DE 2 PARAFUSOS, PARACABO DE 6 A 50 MM2, PASTA ANTIOXIDANTE. FORNEC E INSTALAÇÃO.</v>
          </cell>
          <cell r="C1149" t="str">
            <v>UN</v>
          </cell>
          <cell r="D1149">
            <v>5.33</v>
          </cell>
        </row>
        <row r="1150">
          <cell r="A1150" t="str">
            <v>73767/002</v>
          </cell>
          <cell r="B1150" t="str">
            <v>ALCA PRE-FORMADA DISTRIBUIÇÃO EM ACO RECOBERTO COM ALUMINIO PARA CABO25MM2, ENCAPADO. FORNECIMENTO E INSTALAÇÃO.</v>
          </cell>
          <cell r="C1150" t="str">
            <v>UN</v>
          </cell>
          <cell r="D1150">
            <v>6.46</v>
          </cell>
        </row>
        <row r="1151">
          <cell r="A1151" t="str">
            <v>73767/003</v>
          </cell>
          <cell r="B1151" t="str">
            <v>LACO DE ROLDANA PRE-FORMADO ACO RECOBERTO DE ALUMINIO PARA CABO DE ALUMINIO NU BITOLA 25MM2 - FORNECIMENTO E COLOCACAO</v>
          </cell>
          <cell r="C1151" t="str">
            <v>UN</v>
          </cell>
          <cell r="D1151">
            <v>4.25</v>
          </cell>
        </row>
        <row r="1152">
          <cell r="A1152" t="str">
            <v>73767/004</v>
          </cell>
          <cell r="B1152" t="str">
            <v>ALCA PRE-FORMADA DISTRIBUICAO EM ACO RECOBERTO COM ALUMINIO NU PARA CABO 25MM2, ENCAPADO. FORNECIMENTO E INSTALACAO.</v>
          </cell>
          <cell r="C1152" t="str">
            <v>UN</v>
          </cell>
          <cell r="D1152">
            <v>3.06</v>
          </cell>
        </row>
        <row r="1153">
          <cell r="A1153" t="str">
            <v>73767/005</v>
          </cell>
          <cell r="B1153" t="str">
            <v>ALCA PRE-FORMADA SERV DE ACO RECOB C/ALUM NU ENCAPADO 25MM2 (BITOLA)CONF PROJ A4-148-CP RIOLUZ FORNECIMENTO E COLOCACAO</v>
          </cell>
          <cell r="C1153" t="str">
            <v>UN</v>
          </cell>
          <cell r="D1153">
            <v>4.1500000000000004</v>
          </cell>
        </row>
        <row r="1154">
          <cell r="A1154" t="str">
            <v>73767/006</v>
          </cell>
          <cell r="B1154" t="str">
            <v>CONECTOR DE PARAFUSO FENDIDO EM LIGA DE COBRE COM SEPARADOR DE CABOS PARA CABO 50 MM2 - FORNECIMENTO E INSTALACAO</v>
          </cell>
          <cell r="C1154" t="str">
            <v>UN</v>
          </cell>
          <cell r="D1154">
            <v>8.48</v>
          </cell>
        </row>
        <row r="1155">
          <cell r="A1155">
            <v>73853</v>
          </cell>
          <cell r="B1155" t="str">
            <v>INSTALACAO DE REDE DE BAIXA TENSAO</v>
          </cell>
          <cell r="C1155">
            <v>0</v>
          </cell>
          <cell r="D1155">
            <v>0</v>
          </cell>
        </row>
        <row r="1156">
          <cell r="A1156" t="str">
            <v>73853/001</v>
          </cell>
          <cell r="B1156" t="str">
            <v>INSTALACAO DE REDE AEREA, BAIXA TENSAO COM UM CONDUTOR - COBRE. MAO DEOBRA.</v>
          </cell>
          <cell r="C1156" t="str">
            <v>UN</v>
          </cell>
          <cell r="D1156">
            <v>13.04</v>
          </cell>
        </row>
        <row r="1157">
          <cell r="A1157" t="str">
            <v>73853/002</v>
          </cell>
          <cell r="B1157" t="str">
            <v>INSTALACAO DE REDE AEREA, BAIXA TENSAO COM DOIS CONDUTORES - COBRE. MAO DE OBRA.</v>
          </cell>
          <cell r="C1157" t="str">
            <v>UN</v>
          </cell>
          <cell r="D1157">
            <v>26.08</v>
          </cell>
        </row>
        <row r="1158">
          <cell r="A1158" t="str">
            <v>73853/003</v>
          </cell>
          <cell r="B1158" t="str">
            <v>INSTALACAO DE REDE AEREA, BAIXA TENSAO COM TRES CONDUTORES - COBRE. MAO DE OBRA.</v>
          </cell>
          <cell r="C1158" t="str">
            <v>UN</v>
          </cell>
          <cell r="D1158">
            <v>39.11</v>
          </cell>
        </row>
        <row r="1159">
          <cell r="A1159" t="str">
            <v>73853/004</v>
          </cell>
          <cell r="B1159" t="str">
            <v>INSTALACAO DE REDE AEREA, BAIXA TENSAO COM QUATRO CONDUTORES - COBRE.MAO DE OBRA.</v>
          </cell>
          <cell r="C1159" t="str">
            <v>UN</v>
          </cell>
          <cell r="D1159">
            <v>52.15</v>
          </cell>
        </row>
        <row r="1160">
          <cell r="A1160" t="str">
            <v>73853/005</v>
          </cell>
          <cell r="B1160" t="str">
            <v>INSTALACAO DE REDE AEREA, BAIXA TENSAO COM TRES CONDUTORES - ALUMINIO.MAO DE OBRA.</v>
          </cell>
          <cell r="C1160" t="str">
            <v>UN</v>
          </cell>
          <cell r="D1160">
            <v>42.37</v>
          </cell>
        </row>
        <row r="1161">
          <cell r="A1161" t="str">
            <v>73853/006</v>
          </cell>
          <cell r="B1161" t="str">
            <v>INSTALACAO DE REDE AEREA, BAIXA TENSAO COM QUATRO CONDUTORES - ALUMINIO. MAO DE OBRA.</v>
          </cell>
          <cell r="C1161" t="str">
            <v>UN</v>
          </cell>
          <cell r="D1161">
            <v>65.19</v>
          </cell>
        </row>
        <row r="1162">
          <cell r="A1162" t="str">
            <v>73853/007</v>
          </cell>
          <cell r="B1162" t="str">
            <v>INSTALACAO DE REDE AEREA, BAIXA TENSAO COM UM CONDUTOR - ALUMINIO. MAODE OBRA.</v>
          </cell>
          <cell r="C1162" t="str">
            <v>UN</v>
          </cell>
          <cell r="D1162">
            <v>19.559999999999999</v>
          </cell>
        </row>
        <row r="1163">
          <cell r="A1163" t="str">
            <v>73853/008</v>
          </cell>
          <cell r="B1163" t="str">
            <v>INSTALACAO DE REDE AEREA, BAIXA TENSAO COM DOIS CONDUTORES - ALUMINIO.MAO DE OBRA.</v>
          </cell>
          <cell r="C1163" t="str">
            <v>UN</v>
          </cell>
          <cell r="D1163">
            <v>32.590000000000003</v>
          </cell>
        </row>
        <row r="1164">
          <cell r="A1164">
            <v>73854</v>
          </cell>
          <cell r="B1164" t="str">
            <v>FERRAGENS REDE BAIXA TENSAO-FORNEC E/OU INSTALACAO</v>
          </cell>
          <cell r="C1164">
            <v>0</v>
          </cell>
          <cell r="D1164">
            <v>0</v>
          </cell>
        </row>
        <row r="1165">
          <cell r="A1165" t="str">
            <v>73854/001</v>
          </cell>
          <cell r="B1165" t="str">
            <v>ARMACAO SECUNDARIA VERTICAL COMPLETA PARA REDE BAIXA TENSAO.MAO DE OBRA PARA INSTALACAO.</v>
          </cell>
          <cell r="C1165" t="str">
            <v>UN</v>
          </cell>
          <cell r="D1165">
            <v>6.52</v>
          </cell>
        </row>
        <row r="1166">
          <cell r="A1166" t="str">
            <v>73854/002</v>
          </cell>
          <cell r="B1166" t="str">
            <v>ARMACAO SECUNDARIA VERTICAL COMPLETA PARA REDE DE BAIXA TENSÃO, CONJUNTO DE 4 ESTRIBOS COM CONDUTORES, ALINHAMENTO RETO, ANGULO INFERIOR A90 GRAUS E PONTO TERMINAL. FORNECIMENTO E INSTALAÇÃO.</v>
          </cell>
          <cell r="C1166" t="str">
            <v>UN</v>
          </cell>
          <cell r="D1166">
            <v>38.9</v>
          </cell>
        </row>
        <row r="1167">
          <cell r="A1167" t="str">
            <v>73854/003</v>
          </cell>
          <cell r="B1167" t="str">
            <v>ARMACAO SECUNDARIA VERTICAL COMPLETA PARA REDE DE BAIXA TENSÃO, CONJUNTO DE 3 ESTRIBOS COM CONDUTORES , ALINHAMENTO RETO, ANGULO INFERIOR A90GRAUS E PONTO TERMINAL. FORNECIMENTO E INSTALACAO</v>
          </cell>
          <cell r="C1167" t="str">
            <v>UN</v>
          </cell>
          <cell r="D1167">
            <v>28.69</v>
          </cell>
        </row>
        <row r="1168">
          <cell r="A1168">
            <v>73897</v>
          </cell>
          <cell r="B1168" t="str">
            <v>INSTALACAO DE REDE DE 13,8KV</v>
          </cell>
          <cell r="C1168">
            <v>0</v>
          </cell>
          <cell r="D1168">
            <v>0</v>
          </cell>
        </row>
        <row r="1169">
          <cell r="A1169" t="str">
            <v>73897/001</v>
          </cell>
          <cell r="B1169" t="str">
            <v>INSTALACAO DE REDE AEREA, 13,8 KV, DOIS CONDUTORES - COBRE.MAO DE OBRA.</v>
          </cell>
          <cell r="C1169" t="str">
            <v>UN</v>
          </cell>
          <cell r="D1169">
            <v>39.11</v>
          </cell>
        </row>
        <row r="1170">
          <cell r="A1170" t="str">
            <v>73897/002</v>
          </cell>
          <cell r="B1170" t="str">
            <v>INSTALACAO DE REDE AEREA, 13,8 KV, TRES CONDUTORES - COBRE. MAO DE OBRA</v>
          </cell>
          <cell r="C1170" t="str">
            <v>UN</v>
          </cell>
          <cell r="D1170">
            <v>65.19</v>
          </cell>
        </row>
        <row r="1171">
          <cell r="A1171" t="str">
            <v>73897/003</v>
          </cell>
          <cell r="B1171" t="str">
            <v>INSTALACAO DE REDE AEREA, 13,8 KV, DOIS CONDUTORES - ALUMINIO.MAO DE OBRA</v>
          </cell>
          <cell r="C1171" t="str">
            <v>UN</v>
          </cell>
          <cell r="D1171">
            <v>52.15</v>
          </cell>
        </row>
        <row r="1172">
          <cell r="A1172" t="str">
            <v>73897/004</v>
          </cell>
          <cell r="B1172" t="str">
            <v>INSTALACAO DE REDE AEREA, 13,8 KV, TRES CONDUTORES - ALUMINIO. MAO DEOBRA</v>
          </cell>
          <cell r="C1172" t="str">
            <v>UN</v>
          </cell>
          <cell r="D1172">
            <v>78.23</v>
          </cell>
        </row>
        <row r="1173">
          <cell r="A1173">
            <v>173</v>
          </cell>
          <cell r="B1173" t="str">
            <v>POSTE DE CONCRETO</v>
          </cell>
          <cell r="C1173">
            <v>0</v>
          </cell>
          <cell r="D1173">
            <v>0</v>
          </cell>
        </row>
        <row r="1174">
          <cell r="A1174">
            <v>73624</v>
          </cell>
          <cell r="B1174" t="str">
            <v>SUPORTE PARA TRANSFORMADOR EM POSTE DE CONCRETO CIRCULAR</v>
          </cell>
          <cell r="C1174" t="str">
            <v>UN</v>
          </cell>
          <cell r="D1174">
            <v>84.02</v>
          </cell>
        </row>
        <row r="1175">
          <cell r="A1175">
            <v>73783</v>
          </cell>
          <cell r="B1175" t="str">
            <v>POSTE DE CONCRETO - ASSENTAMENTO</v>
          </cell>
          <cell r="C1175">
            <v>0</v>
          </cell>
          <cell r="D1175">
            <v>0</v>
          </cell>
        </row>
        <row r="1176">
          <cell r="A1176" t="str">
            <v>73783/001</v>
          </cell>
          <cell r="B1176" t="str">
            <v>POSTE CONCRETO SEÇÃO CIRCULAR COMPRIMENTO=5M CARGA NOMINAL TOPO 100KGINCLUSIVE ESCAVACAO EXCLUSIVE TRANSPORTE - FORNECIMENTO E COLOCAÇÃO</v>
          </cell>
          <cell r="C1176" t="str">
            <v>UN</v>
          </cell>
          <cell r="D1176">
            <v>283.10000000000002</v>
          </cell>
        </row>
        <row r="1177">
          <cell r="A1177" t="str">
            <v>73783/002</v>
          </cell>
          <cell r="B1177" t="str">
            <v>POSTE CONCRETO SEÇÃO CIRCULAR COMPRIMENTO=5M CARGA NOMINAL TOPO 200KGINCLUSIVE ESCAVACAO EXCLUSIVE TRANSPORTE - FORNECIMENTO E COLOCAÇÃO</v>
          </cell>
          <cell r="C1177" t="str">
            <v>UN</v>
          </cell>
          <cell r="D1177">
            <v>301.70999999999998</v>
          </cell>
        </row>
        <row r="1178">
          <cell r="A1178" t="str">
            <v>73783/003</v>
          </cell>
          <cell r="B1178" t="str">
            <v>POSTE CONCRETO SEÇÃO CIRCULAR COMPRIMENTO=5M CARGA NOMINAL TOPO 300KGINCLUSIVE ESCAVACAO EXCLUSIVE TRANSPORTE - FORNECIMENTO E COLOCAÇÃO</v>
          </cell>
          <cell r="C1178" t="str">
            <v>UN</v>
          </cell>
          <cell r="D1178">
            <v>367.18</v>
          </cell>
        </row>
        <row r="1179">
          <cell r="A1179" t="str">
            <v>73783/004</v>
          </cell>
          <cell r="B1179" t="str">
            <v>POSTE CONCRETO SEÇÃO CIRCULAR COMPRIMENTO=5M CARGA NOMINAL TOPO 400KGINCLUSIVE ESCAVACAO EXCLUSIVE TRANSPORTE - FORNECIMENTO E COLOCAÇÃO</v>
          </cell>
          <cell r="C1179" t="str">
            <v>UN</v>
          </cell>
          <cell r="D1179">
            <v>394.94</v>
          </cell>
        </row>
        <row r="1180">
          <cell r="A1180" t="str">
            <v>73783/005</v>
          </cell>
          <cell r="B1180" t="str">
            <v>POSTE CONCRETO SEÇÃO CIRCULAR COMPRIMENTO=7M CARGA NOMINAL TOPO 100KGINCLUSIVE ESCAVACAO EXCLUSIVE TRANSPORTE - FORNECIMENTO E COLOCAÇÃO</v>
          </cell>
          <cell r="C1180" t="str">
            <v>UN</v>
          </cell>
          <cell r="D1180">
            <v>397.2</v>
          </cell>
        </row>
        <row r="1181">
          <cell r="A1181" t="str">
            <v>73783/006</v>
          </cell>
          <cell r="B1181" t="str">
            <v>POSTE CONCRETO SEÇÃO CIRCULAR COMPRIMENTO=7M CARGA NOMINAL TOPO 200KGINCLUSIVE ESCAVACAO EXCLUSIVE TRANSPORTE - FORNECIMENTO E COLOCAÇÃO</v>
          </cell>
          <cell r="C1181" t="str">
            <v>UN</v>
          </cell>
          <cell r="D1181">
            <v>454.04</v>
          </cell>
        </row>
        <row r="1182">
          <cell r="A1182" t="str">
            <v>73783/007</v>
          </cell>
          <cell r="B1182" t="str">
            <v>POSTE CONCRETO SEÇÃO CIRCULAR COMPRIMENTO=7M CARGA NOMINAL TOPO 400KGINCLUSIVE ESCAVACAO EXCLUSIVE TRANSPORTE - FORNECIMENTO E COLOCAÇÃO</v>
          </cell>
          <cell r="C1182" t="str">
            <v>UN</v>
          </cell>
          <cell r="D1182">
            <v>580.58000000000004</v>
          </cell>
        </row>
        <row r="1183">
          <cell r="A1183" t="str">
            <v>73783/008</v>
          </cell>
          <cell r="B1183" t="str">
            <v>POSTE CONCRETO SEÇÃO CIRCULAR COMPRIMENTO=11M E CARGA NOMINAL 200KG INCLUSIVE ESCAVACAO EXCLUSIVE TRANSPORTE - FORNECIMENTO E COLOCAÇÃO</v>
          </cell>
          <cell r="C1183" t="str">
            <v>UN</v>
          </cell>
          <cell r="D1183">
            <v>812.05</v>
          </cell>
        </row>
        <row r="1184">
          <cell r="A1184" t="str">
            <v>73783/009</v>
          </cell>
          <cell r="B1184" t="str">
            <v>POSTE CONCRETO SEÇÃO CIRCULAR COMPRIMENTO=11M CARGA NOMINAL NO TOPO 300KG INCLUSIVE ESCAVACAO EXCLUSIVE TRANSPORTE - FORNECIMENTO E COLOCAÇÃO</v>
          </cell>
          <cell r="C1184" t="str">
            <v>UN</v>
          </cell>
          <cell r="D1184">
            <v>957.22</v>
          </cell>
        </row>
        <row r="1185">
          <cell r="A1185" t="str">
            <v>73783/010</v>
          </cell>
          <cell r="B1185" t="str">
            <v>POSTE CONCRETO SEÇÃO CIRCULAR COMPRIMENTO=11M CARGA NOMINAL NO TOPO 400KG INCLUSIVE ESCAVACAO EXCLUSIVE TRANSPORTE - FORNECIMENTO E COLOCAÇÃO</v>
          </cell>
          <cell r="C1185" t="str">
            <v>UN</v>
          </cell>
          <cell r="D1185">
            <v>1095.29</v>
          </cell>
        </row>
        <row r="1186">
          <cell r="A1186" t="str">
            <v>73783/011</v>
          </cell>
          <cell r="B1186" t="str">
            <v>POSTE CONCRETO SEÇÃO CIRCULAR COMPRIMENTO=14M CARGA NOMINAL NO TOPO 400KG INCLUSIVE ESCAVACAO EXCLUSIVE TRANSPORTE - FORNECIMENTO E COLOCAÇÃO</v>
          </cell>
          <cell r="C1186" t="str">
            <v>UN</v>
          </cell>
          <cell r="D1186">
            <v>1479.78</v>
          </cell>
        </row>
        <row r="1187">
          <cell r="A1187" t="str">
            <v>73783/012</v>
          </cell>
          <cell r="B1187" t="str">
            <v>POSTE CONCRETO SEÇÃO CIRCULAR COMPRIMENTO=7M CARGA NOMINAL NO TOPO 300KG INCLUSIVE ESCAVACAO EXCLUSIVE TRANSPORTE - FORNECIMENTO E COLOCAÇÃO</v>
          </cell>
          <cell r="C1187" t="str">
            <v>UN</v>
          </cell>
          <cell r="D1187">
            <v>554.21</v>
          </cell>
        </row>
        <row r="1188">
          <cell r="A1188" t="str">
            <v>73783/013</v>
          </cell>
          <cell r="B1188" t="str">
            <v>POSTE CONCRETO SEÇÃO CIRCULAR COMPRIMENTO=9M CARGA NOMINAL NO TOPO 150KG INCLUSIVE ESCAVACAO EXCLUSIVE TRANSPORTE - FORNECIMENTO E COLOCAÇÃO</v>
          </cell>
          <cell r="C1188" t="str">
            <v>UN</v>
          </cell>
          <cell r="D1188">
            <v>581.03</v>
          </cell>
        </row>
        <row r="1189">
          <cell r="A1189" t="str">
            <v>73783/014</v>
          </cell>
          <cell r="B1189" t="str">
            <v>POSTE CONCRETO SEÇÃO CIRCULAR COMPRIMENTO=9M CARGA NOMINAL NO TOPO 200KG INCLUSIVE ESCAVACAO EXCLUSIVE TRANSPORTE - FORNECIMENTO E COLOCAÇÃO</v>
          </cell>
          <cell r="C1189" t="str">
            <v>UN</v>
          </cell>
          <cell r="D1189">
            <v>625.21</v>
          </cell>
        </row>
        <row r="1190">
          <cell r="A1190" t="str">
            <v>73783/015</v>
          </cell>
          <cell r="B1190" t="str">
            <v>POSTE CONCRETO SEÇÃO CIRCULAR COMPRIMENTO=9M CARGA NOMINAL NO TOPO 300KG INCLUSIVE ESCAVACAO EXCLUSIVE TRANSPORTE - FORNECIMENTO E COLOCAÇÃO</v>
          </cell>
          <cell r="C1190" t="str">
            <v>UN</v>
          </cell>
          <cell r="D1190">
            <v>756.49</v>
          </cell>
        </row>
        <row r="1191">
          <cell r="A1191" t="str">
            <v>73783/016</v>
          </cell>
          <cell r="B1191" t="str">
            <v>POSTE CONCRETO SEÇÃO CIRCULAR COMPRIMENTO=9M CARGA NOMINAL NO TOPO 400KG INCLUSIVE ESCAVACAO EXCLUSIVE TRANSPORTE - FORNECIMENTO E COLOCAÇÃO</v>
          </cell>
          <cell r="C1191" t="str">
            <v>UN</v>
          </cell>
          <cell r="D1191">
            <v>798.35</v>
          </cell>
        </row>
        <row r="1192">
          <cell r="A1192" t="str">
            <v>73783/017</v>
          </cell>
          <cell r="B1192" t="str">
            <v>POSTE CONCRETO SEÇÃO CIRCULAR COMPRIMENTO=11M CARGA NOMINAL NO TOPO 600KG INCLUSIVE ESCAVACAO EXCLUSIVE TRANSPORTE - FORNECIMENTO E COLOCAÇÃO</v>
          </cell>
          <cell r="C1192" t="str">
            <v>UN</v>
          </cell>
          <cell r="D1192">
            <v>1097.3399999999999</v>
          </cell>
        </row>
        <row r="1193">
          <cell r="A1193">
            <v>76454</v>
          </cell>
          <cell r="B1193" t="str">
            <v>ENTRADA DE ENERGIA EM BT TRIFASICA 70 A (QUAD DES)</v>
          </cell>
          <cell r="C1193">
            <v>0</v>
          </cell>
          <cell r="D1193">
            <v>0</v>
          </cell>
        </row>
        <row r="1194">
          <cell r="A1194" t="str">
            <v>76454/001</v>
          </cell>
          <cell r="B1194" t="str">
            <v>ENTRADA DE ENERGIA EM BT TRIFASICA 70 A (QUADRA DESCOBERTA)</v>
          </cell>
          <cell r="C1194" t="str">
            <v>UN</v>
          </cell>
          <cell r="D1194">
            <v>1809.35</v>
          </cell>
        </row>
        <row r="1195">
          <cell r="A1195">
            <v>174</v>
          </cell>
          <cell r="B1195" t="str">
            <v>POSTE METALICO</v>
          </cell>
          <cell r="C1195">
            <v>0</v>
          </cell>
          <cell r="D1195">
            <v>0</v>
          </cell>
        </row>
        <row r="1196">
          <cell r="A1196">
            <v>73769</v>
          </cell>
          <cell r="B1196" t="str">
            <v>POSTES DE ACO FORNECIMENTO E ASSENTAMENTO</v>
          </cell>
          <cell r="C1196">
            <v>0</v>
          </cell>
          <cell r="D1196">
            <v>0</v>
          </cell>
        </row>
        <row r="1197">
          <cell r="A1197" t="str">
            <v>73769/001</v>
          </cell>
          <cell r="B1197" t="str">
            <v>POSTE ACO CONICO CONTINUO CURVO SIMPLES SEM BASE C/JANELA 9M (INSPECAO) - FORNECIMENTO E INSTALACAO</v>
          </cell>
          <cell r="C1197" t="str">
            <v>UN</v>
          </cell>
          <cell r="D1197">
            <v>689.13</v>
          </cell>
        </row>
        <row r="1198">
          <cell r="A1198" t="str">
            <v>73769/002</v>
          </cell>
          <cell r="B1198" t="str">
            <v>POSTE DE AÇO CONICO CONTÍNUO CURVO SIMPLES, FLANGEADO, COM JANELA DE INSPEÇÃO H=9M - FORNECIMENTO E INSTALACAO</v>
          </cell>
          <cell r="C1198" t="str">
            <v>UN</v>
          </cell>
          <cell r="D1198">
            <v>590.64</v>
          </cell>
        </row>
        <row r="1199">
          <cell r="A1199" t="str">
            <v>73769/003</v>
          </cell>
          <cell r="B1199" t="str">
            <v>POSTE DE ACO CONICO CONTINUO CURVO DUPLO, FLANGEADO, COM JANELA DE INSPECAO H=9M - FORNECIMENTO E INSTALACAO</v>
          </cell>
          <cell r="C1199" t="str">
            <v>UN</v>
          </cell>
          <cell r="D1199">
            <v>757.18</v>
          </cell>
        </row>
        <row r="1200">
          <cell r="A1200" t="str">
            <v>73769/004</v>
          </cell>
          <cell r="B1200" t="str">
            <v>POSTE DE ACO CONICO CONTINUO RETO, FLANGEADO, H=9M - FORNECIMENTO E INSTALACAO</v>
          </cell>
          <cell r="C1200" t="str">
            <v>UN</v>
          </cell>
          <cell r="D1200">
            <v>623.84</v>
          </cell>
        </row>
        <row r="1201">
          <cell r="A1201">
            <v>73855</v>
          </cell>
          <cell r="B1201" t="str">
            <v>CHUMBADORES DE ACO</v>
          </cell>
          <cell r="C1201">
            <v>0</v>
          </cell>
          <cell r="D1201">
            <v>0</v>
          </cell>
        </row>
        <row r="1202">
          <cell r="A1202" t="str">
            <v>73855/001</v>
          </cell>
          <cell r="B1202" t="str">
            <v>CHUMBADOR DE AÇO PARA FIXAÇÃO DE POSTE DE ACO RETO OU CURVO 7 A 9M COMFLANGE - FORNECIMENTO E INSTALACAO</v>
          </cell>
          <cell r="C1202" t="str">
            <v>UN</v>
          </cell>
          <cell r="D1202">
            <v>190.49</v>
          </cell>
        </row>
        <row r="1203">
          <cell r="A1203">
            <v>175</v>
          </cell>
          <cell r="B1203" t="str">
            <v>LUMINARIA EXTERNA</v>
          </cell>
          <cell r="C1203">
            <v>0</v>
          </cell>
          <cell r="D1203">
            <v>0</v>
          </cell>
        </row>
        <row r="1204">
          <cell r="A1204">
            <v>72281</v>
          </cell>
          <cell r="B1204" t="str">
            <v>REATOR PARA LÂMPADA VAPOR DE MERCÚRIO USO EXTERNO 220V/400W</v>
          </cell>
          <cell r="C1204" t="str">
            <v>UN</v>
          </cell>
          <cell r="D1204">
            <v>70.62</v>
          </cell>
        </row>
        <row r="1205">
          <cell r="A1205">
            <v>72282</v>
          </cell>
          <cell r="B1205" t="str">
            <v>REATOR PARA LÂMPADA VAPOR DE SÓDIO ALTA PRESSÃO - 220V/250W - USO EXTERNO</v>
          </cell>
          <cell r="C1205" t="str">
            <v>UN</v>
          </cell>
          <cell r="D1205">
            <v>88.9</v>
          </cell>
        </row>
        <row r="1206">
          <cell r="A1206">
            <v>73831</v>
          </cell>
          <cell r="B1206" t="str">
            <v>LAMPADAS E RECEPTACULOS</v>
          </cell>
          <cell r="C1206">
            <v>0</v>
          </cell>
          <cell r="D1206">
            <v>0</v>
          </cell>
        </row>
        <row r="1207">
          <cell r="A1207" t="str">
            <v>73831/001</v>
          </cell>
          <cell r="B1207" t="str">
            <v>LAMPADA DE VAPOR DE MERCURIO DE 125W - FORNECIMENTO E INSTALACAO</v>
          </cell>
          <cell r="C1207" t="str">
            <v>UN</v>
          </cell>
          <cell r="D1207">
            <v>12.29</v>
          </cell>
        </row>
        <row r="1208">
          <cell r="A1208" t="str">
            <v>73831/002</v>
          </cell>
          <cell r="B1208" t="str">
            <v>LAMPADA DE VAPOR DE MERCURIO DE 250W - FORNECIMENTO E INSTALACAO</v>
          </cell>
          <cell r="C1208" t="str">
            <v>UN</v>
          </cell>
          <cell r="D1208">
            <v>23.44</v>
          </cell>
        </row>
        <row r="1209">
          <cell r="A1209" t="str">
            <v>73831/003</v>
          </cell>
          <cell r="B1209" t="str">
            <v>LAMPADA DE VAPOR DE MERCURIO DE 400W/250V - FORNECIMENTO E INSTALACAO</v>
          </cell>
          <cell r="C1209" t="str">
            <v>UN</v>
          </cell>
          <cell r="D1209">
            <v>34.369999999999997</v>
          </cell>
        </row>
        <row r="1210">
          <cell r="A1210" t="str">
            <v>73831/004</v>
          </cell>
          <cell r="B1210" t="str">
            <v>LAMPADA MISTA DE 160W - FORNECIMENTO E INSTALACAO</v>
          </cell>
          <cell r="C1210" t="str">
            <v>UN</v>
          </cell>
          <cell r="D1210">
            <v>12.88</v>
          </cell>
        </row>
        <row r="1211">
          <cell r="A1211" t="str">
            <v>73831/005</v>
          </cell>
          <cell r="B1211" t="str">
            <v>LAMPADA MISTA DE 250W - FORNECIMENTO E INSTALACAO</v>
          </cell>
          <cell r="C1211" t="str">
            <v>UN</v>
          </cell>
          <cell r="D1211">
            <v>16.440000000000001</v>
          </cell>
        </row>
        <row r="1212">
          <cell r="A1212" t="str">
            <v>73831/006</v>
          </cell>
          <cell r="B1212" t="str">
            <v>LAMPADA MISTA DE 500W - FORNECIMENTO E INSTALACAO</v>
          </cell>
          <cell r="C1212" t="str">
            <v>UN</v>
          </cell>
          <cell r="D1212">
            <v>35.08</v>
          </cell>
        </row>
        <row r="1213">
          <cell r="A1213" t="str">
            <v>73831/007</v>
          </cell>
          <cell r="B1213" t="str">
            <v>LAMPADA DE VAPOR DE SODIO DE 150WX220V - FORNECIMENTO E INSTALACAO</v>
          </cell>
          <cell r="C1213" t="str">
            <v>UN</v>
          </cell>
          <cell r="D1213">
            <v>33.46</v>
          </cell>
        </row>
        <row r="1214">
          <cell r="A1214" t="str">
            <v>73831/008</v>
          </cell>
          <cell r="B1214" t="str">
            <v>LAMPADA DE VAPOR DE SODIO DE 250WX220V - FORNECIMENTO E INSTALACAO</v>
          </cell>
          <cell r="C1214" t="str">
            <v>UN</v>
          </cell>
          <cell r="D1214">
            <v>37.9</v>
          </cell>
        </row>
        <row r="1215">
          <cell r="A1215" t="str">
            <v>73831/009</v>
          </cell>
          <cell r="B1215" t="str">
            <v>LAMPADA DE VAPOR DE SODIO DE 400WX220V - FORNECIMENTO E INSTALACAO</v>
          </cell>
          <cell r="C1215" t="str">
            <v>UN</v>
          </cell>
          <cell r="D1215">
            <v>44.96</v>
          </cell>
        </row>
        <row r="1216">
          <cell r="A1216">
            <v>74231</v>
          </cell>
          <cell r="B1216" t="str">
            <v>LUMINARIA EXTERNA ABERTA</v>
          </cell>
          <cell r="C1216">
            <v>0</v>
          </cell>
          <cell r="D1216">
            <v>0</v>
          </cell>
        </row>
        <row r="1217">
          <cell r="A1217" t="str">
            <v>74231/001</v>
          </cell>
          <cell r="B1217" t="str">
            <v>LUMINARIA ABERTA PARA ILUMINACAO PUBLICA, PARA LAMPADA A VAPOR DE MERCURIO ATE 400W E MISTA ATE 500W, COM BRACO EM TUBO DE ACO GALV D=50MM PROJ HOR=2.500MM E PROJ VERT= 2.200MM, FORNECIMENTO E INSTALACAO</v>
          </cell>
          <cell r="C1217" t="str">
            <v>UN</v>
          </cell>
          <cell r="D1217">
            <v>74.069999999999993</v>
          </cell>
        </row>
        <row r="1218">
          <cell r="A1218">
            <v>74246</v>
          </cell>
          <cell r="B1218" t="str">
            <v>REFLETOR PARA LAMPADAS VAPOR DE MERCURIO, VAPOR DE SODIO, VAPOR METALICO</v>
          </cell>
          <cell r="C1218">
            <v>0</v>
          </cell>
          <cell r="D1218">
            <v>0</v>
          </cell>
        </row>
        <row r="1219">
          <cell r="A1219" t="str">
            <v>74246/001</v>
          </cell>
          <cell r="B1219" t="str">
            <v>REFLETOR RETANGULAR FECHADO COM LAMPADA VAPOR METALICO 400 W</v>
          </cell>
          <cell r="C1219" t="str">
            <v>UN</v>
          </cell>
          <cell r="D1219">
            <v>201.63</v>
          </cell>
        </row>
        <row r="1220">
          <cell r="A1220">
            <v>176</v>
          </cell>
          <cell r="B1220" t="str">
            <v>TRANSFORMADORES</v>
          </cell>
          <cell r="C1220">
            <v>0</v>
          </cell>
          <cell r="D1220">
            <v>0</v>
          </cell>
        </row>
        <row r="1221">
          <cell r="A1221">
            <v>73857</v>
          </cell>
          <cell r="B1221" t="str">
            <v>TRANSFORMADORES DE DISTRIBUICAO</v>
          </cell>
          <cell r="C1221">
            <v>0</v>
          </cell>
          <cell r="D1221">
            <v>0</v>
          </cell>
        </row>
        <row r="1222">
          <cell r="A1222" t="str">
            <v>73857/001</v>
          </cell>
          <cell r="B1222" t="str">
            <v>TRANSFORMADOR DISTRIBUICAO 75KVA TRIFASICO 60HZ CLASSE 15KV IMERSO EMÓLEO MINERAL FORNECIMENTO E INSTALACAO</v>
          </cell>
          <cell r="C1222" t="str">
            <v>UN</v>
          </cell>
          <cell r="D1222">
            <v>5789.54</v>
          </cell>
        </row>
        <row r="1223">
          <cell r="A1223" t="str">
            <v>73857/002</v>
          </cell>
          <cell r="B1223" t="str">
            <v>TRANSFORMADOR DISTRIBUICAO 112,5KVA TRIFASICO 60HZ CLASSE 15KV IMERSOEM ÓLEO MINERAL FORNECIMENTO E INSTALACAO</v>
          </cell>
          <cell r="C1223" t="str">
            <v>UN</v>
          </cell>
          <cell r="D1223">
            <v>7475.16</v>
          </cell>
        </row>
        <row r="1224">
          <cell r="A1224" t="str">
            <v>73857/003</v>
          </cell>
          <cell r="B1224" t="str">
            <v>TRANSFORMADOR DISTRIBUICAO 150KVA TRIFASICO 60HZ CLASSE 15KV IMERSO EM ÓLEO MINERAL FORNECIMENTO E INSTALACAO</v>
          </cell>
          <cell r="C1224" t="str">
            <v>UN</v>
          </cell>
          <cell r="D1224">
            <v>8676.18</v>
          </cell>
        </row>
        <row r="1225">
          <cell r="A1225" t="str">
            <v>73857/004</v>
          </cell>
          <cell r="B1225" t="str">
            <v>TRANSFORMADOR DISTRIBUICAO 225KVA TRIFASICO 60HZ CLASSE 15KV IMERSO EM ÓLEO MINERAL FORNECIMENTO E INSTALACAO</v>
          </cell>
          <cell r="C1225" t="str">
            <v>UN</v>
          </cell>
          <cell r="D1225">
            <v>12470.58</v>
          </cell>
        </row>
        <row r="1226">
          <cell r="A1226" t="str">
            <v>73857/005</v>
          </cell>
          <cell r="B1226" t="str">
            <v>TRANSFORMADOR DISTRIBUICAO 300KVA TRIFASICO 60HZ CLASSE 15KV IMERSO EM ÓLEO MINERAL FORNECIMENTO E INSTALACAO</v>
          </cell>
          <cell r="C1226" t="str">
            <v>UN</v>
          </cell>
          <cell r="D1226">
            <v>15347.25</v>
          </cell>
        </row>
        <row r="1227">
          <cell r="A1227" t="str">
            <v>73857/006</v>
          </cell>
          <cell r="B1227" t="str">
            <v>TRANSFORMADOR DISTRIBUICAO 500KVA TRIFASICO 60HZ CLASSE 15KV IMERSO EM ÓLEO MINERAL FORNECIMENTO E INSTALACAO</v>
          </cell>
          <cell r="C1227" t="str">
            <v>UN</v>
          </cell>
          <cell r="D1227">
            <v>22952.89</v>
          </cell>
        </row>
        <row r="1228">
          <cell r="A1228" t="str">
            <v>73857/007</v>
          </cell>
          <cell r="B1228" t="str">
            <v>TRANSFORMADOR DISTRIBUICAO 30KVA TRIFASICO 60HZ CLASSE 15KV IMERSO EMÓLEO MINERAL FORNECIMENTO E INSTALACAO</v>
          </cell>
          <cell r="C1228" t="str">
            <v>UN</v>
          </cell>
          <cell r="D1228">
            <v>3871.78</v>
          </cell>
        </row>
        <row r="1229">
          <cell r="A1229" t="str">
            <v>73857/008</v>
          </cell>
          <cell r="B1229" t="str">
            <v>TRANSFORMADOR DISTRIBUICAO 45KVA TRIFASICO 60HZ CLASSE 15KV IMERSO EMÓLEO MINERAL FORNECIMENTO E INSTALACAO</v>
          </cell>
          <cell r="C1229" t="str">
            <v>UN</v>
          </cell>
          <cell r="D1229">
            <v>4517.18</v>
          </cell>
        </row>
        <row r="1230">
          <cell r="A1230" t="str">
            <v>73857/009</v>
          </cell>
          <cell r="B1230" t="str">
            <v>TRANSFORMADOR DISTRIBUICAO 750KVA TRIFASICO 60HZ CLASSE 15KV IMERSO EM ÓLEO MINERAL FORNECIMENTO E INSTALACAO</v>
          </cell>
          <cell r="C1230" t="str">
            <v>UN</v>
          </cell>
          <cell r="D1230">
            <v>40572.129999999997</v>
          </cell>
        </row>
        <row r="1231">
          <cell r="A1231" t="str">
            <v>73857/010</v>
          </cell>
          <cell r="B1231" t="str">
            <v>TRANSFORMADOR DISTRIBUICAO 1000KVA TRIFASICO 60HZ CLASSE 15KV IMERSOEM ÓLEO MINERAL FORNECIMENTO E INSTALACAO</v>
          </cell>
          <cell r="C1231" t="str">
            <v>UN</v>
          </cell>
          <cell r="D1231">
            <v>59928.04</v>
          </cell>
        </row>
        <row r="1232">
          <cell r="A1232">
            <v>177</v>
          </cell>
          <cell r="B1232" t="str">
            <v>PONTOS DE LUZ/TOMADAS ANTENA TV/CAMPAINHAS/INTERRUPTORES</v>
          </cell>
          <cell r="C1232">
            <v>0</v>
          </cell>
          <cell r="D1232">
            <v>0</v>
          </cell>
        </row>
        <row r="1233">
          <cell r="A1233">
            <v>72340</v>
          </cell>
          <cell r="B1233" t="str">
            <v>CAMPAINHA CIGARRA DE SOBREPOR - FORNECIMENTO E INSTALACAO</v>
          </cell>
          <cell r="C1233" t="str">
            <v>UN</v>
          </cell>
          <cell r="D1233">
            <v>19.190000000000001</v>
          </cell>
        </row>
        <row r="1234">
          <cell r="A1234">
            <v>73915</v>
          </cell>
          <cell r="B1234" t="str">
            <v>PONTO DE CAMPAINHA / TELEFONE / TV</v>
          </cell>
          <cell r="C1234">
            <v>0</v>
          </cell>
          <cell r="D1234">
            <v>0</v>
          </cell>
        </row>
        <row r="1235">
          <cell r="A1235" t="str">
            <v>73915/001</v>
          </cell>
          <cell r="B1235" t="str">
            <v>PONTO DE CAMPAINHA COM CIGARRA</v>
          </cell>
          <cell r="C1235" t="str">
            <v>UN</v>
          </cell>
          <cell r="D1235">
            <v>37.99</v>
          </cell>
        </row>
        <row r="1236">
          <cell r="A1236" t="str">
            <v>73915/002</v>
          </cell>
          <cell r="B1236" t="str">
            <v>PONTO DE TV SECO PARA EDIFICIOS</v>
          </cell>
          <cell r="C1236" t="str">
            <v>UN</v>
          </cell>
          <cell r="D1236">
            <v>23.31</v>
          </cell>
        </row>
        <row r="1237">
          <cell r="A1237">
            <v>73917</v>
          </cell>
          <cell r="B1237" t="str">
            <v>PONTO TOMADA</v>
          </cell>
          <cell r="C1237">
            <v>0</v>
          </cell>
          <cell r="D1237">
            <v>0</v>
          </cell>
        </row>
        <row r="1238">
          <cell r="A1238" t="str">
            <v>73917/001</v>
          </cell>
          <cell r="B1238" t="str">
            <v>PONTO TOMADA BIPOLAR 10A/250V EM PISO COM ELETRODUTO PVC 1/2" E CAIXAFERRO GALVANIZADO 4X2" SEM PLACA</v>
          </cell>
          <cell r="C1238" t="str">
            <v>PT</v>
          </cell>
          <cell r="D1238">
            <v>53.37</v>
          </cell>
        </row>
        <row r="1239">
          <cell r="A1239" t="str">
            <v>73917/002</v>
          </cell>
          <cell r="B1239" t="str">
            <v>PONTO TOMADA BIPOLAR 10A/250V EM PISO COM ELETRODUTO DE FERRO GALV 3/4" E CAIXA FERRO GALVANIZADO 4X4" SEM PLACA</v>
          </cell>
          <cell r="C1239" t="str">
            <v>PT</v>
          </cell>
          <cell r="D1239">
            <v>86.07</v>
          </cell>
        </row>
        <row r="1240">
          <cell r="A1240" t="str">
            <v>73917/003</v>
          </cell>
          <cell r="B1240" t="str">
            <v>PONTO TOMADA BIPOLAR 10A/250V COM ELETRODUTO PVC 1/2" E CAIXA 4X2" COMPLACA</v>
          </cell>
          <cell r="C1240" t="str">
            <v>PT</v>
          </cell>
          <cell r="D1240">
            <v>58.1</v>
          </cell>
        </row>
        <row r="1241">
          <cell r="A1241" t="str">
            <v>73917/004</v>
          </cell>
          <cell r="B1241" t="str">
            <v>PONTO TOMADA BIPOLAR 10A/250V COM ELETRODUTO FERRO ESMALTADO 3/4" E CAIXA 4X2" COM PLACA</v>
          </cell>
          <cell r="C1241" t="str">
            <v>PT</v>
          </cell>
          <cell r="D1241">
            <v>84.73</v>
          </cell>
        </row>
        <row r="1242">
          <cell r="A1242" t="str">
            <v>73917/005</v>
          </cell>
          <cell r="B1242" t="str">
            <v>PONTO TOMADA BIPOLAR 10A/250V COM ELETRODUTO FERRO GALVANIZADO 3/4" ECAIXA 4X2" COM PLACA</v>
          </cell>
          <cell r="C1242" t="str">
            <v>PT</v>
          </cell>
          <cell r="D1242">
            <v>72.5</v>
          </cell>
        </row>
        <row r="1243">
          <cell r="A1243" t="str">
            <v>73917/006</v>
          </cell>
          <cell r="B1243" t="str">
            <v>PONTO TOMADA BIPOLAR COM CONTATO TERRA 20A/250V COM ELETRODUTO PVC 3/4" E CAIXA 4X2" COM PLACA</v>
          </cell>
          <cell r="C1243" t="str">
            <v>PT</v>
          </cell>
          <cell r="D1243">
            <v>147.08000000000001</v>
          </cell>
        </row>
        <row r="1244">
          <cell r="A1244">
            <v>73952</v>
          </cell>
          <cell r="B1244" t="str">
            <v>PONTOS DE TOMADA</v>
          </cell>
          <cell r="C1244">
            <v>0</v>
          </cell>
          <cell r="D1244">
            <v>0</v>
          </cell>
        </row>
        <row r="1245">
          <cell r="A1245" t="str">
            <v>73952/001</v>
          </cell>
          <cell r="B1245" t="str">
            <v>INSTALACAO PONTO TOMADA EQUIVALENTE 2 VARAS ELETRODUTO FERRO ESMALTADO3/4", 12M FIO 2,5MM2, CAIXAS CONEXOES E TOMADA DE EMBUTIR COM PLACA,INCLUSIVE ABERTURA E FECHAMENTO DE RASGO EM ALVENARIA</v>
          </cell>
          <cell r="C1245" t="str">
            <v>UN</v>
          </cell>
          <cell r="D1245">
            <v>139.88</v>
          </cell>
        </row>
        <row r="1246">
          <cell r="A1246" t="str">
            <v>73952/002</v>
          </cell>
          <cell r="B1246" t="str">
            <v>INSTALACAO 1 CONJUNTO 2 PONTOS TOMADA COM 3 VARAS ELETRODUTO FERRO ESMALTADO 3/4", 18M DE FIO 2,5MM2 CAIXAS CONEXOES E TOMADAS DE EMBUTIR COM PLACAS INCLUSIVE ABERTURA E FECHAMENTO DE RASGO EM ALVENARIA</v>
          </cell>
          <cell r="C1246" t="str">
            <v>UN</v>
          </cell>
          <cell r="D1246">
            <v>188.89</v>
          </cell>
        </row>
        <row r="1247">
          <cell r="A1247" t="str">
            <v>73952/003</v>
          </cell>
          <cell r="B1247" t="str">
            <v>INSTALACAO 1 CONJUNTO 3 PONTOS TOMADA COM 4 VARAS ELETRODUTO FERRO ESMALTADO 3/4", 25M DE DE FIO 2,5MM2 CAIXAS CONEXOES E TOMADAS DE EMBUTIRCOM PLACAS, INCLUSIVE ABERTURA E FECHAMENTO DE RASGO EM ALVENARIA</v>
          </cell>
          <cell r="C1247" t="str">
            <v>UN</v>
          </cell>
          <cell r="D1247">
            <v>238.72</v>
          </cell>
        </row>
        <row r="1248">
          <cell r="A1248" t="str">
            <v>73952/004</v>
          </cell>
          <cell r="B1248" t="str">
            <v>INSTALACAO 1 CONJUNTO 4 PONTOS TOMADA COM 5 VARAS ELETRODUTO FERRO ESMALTADO 3/4", 30M DE FIO 2,5MM2 CAIXAS CONEXOES E TOMADAS DE EMBUTIR COM PLACAS, INCLUSIVE ABERTURA E FECHAMENTO DE RASGOS EM ALVENARIA</v>
          </cell>
          <cell r="C1248" t="str">
            <v>UN</v>
          </cell>
          <cell r="D1248">
            <v>286.91000000000003</v>
          </cell>
        </row>
        <row r="1249">
          <cell r="A1249" t="str">
            <v>73952/005</v>
          </cell>
          <cell r="B1249" t="str">
            <v>INSTALACAO PONTO TOMADA EQUIVALENTE 2 VARAS ELETRODUTO PVC RIGIDO DE 3/4" 12M DE FIO 2,5MM2 CAIXAS CONEXOES E TOMADA DE EMBUTIR COM PLACA, INCLUSIVE ABERTURA E FECHAMENTO DE RASGO EM ALVENARIA</v>
          </cell>
          <cell r="C1249" t="str">
            <v>UN</v>
          </cell>
          <cell r="D1249">
            <v>100.72</v>
          </cell>
        </row>
        <row r="1250">
          <cell r="A1250" t="str">
            <v>73952/006</v>
          </cell>
          <cell r="B1250" t="str">
            <v>INSTALACAO PONTO TOMADA EQUIVALENTE 2 VARAS ELETRODUTO PVC RIGIDO DE 1/2" 12M DE FIO 2,5MM2 CAIXAS CONEXOES TOMADA DE EMBUTIR COM PLACA, INCLUSIVE ABERTURA E FECHAMENTO DE RASGO EM ALVENARIA</v>
          </cell>
          <cell r="C1250" t="str">
            <v>UN</v>
          </cell>
          <cell r="D1250">
            <v>86.61</v>
          </cell>
        </row>
        <row r="1251">
          <cell r="A1251" t="str">
            <v>73952/007</v>
          </cell>
          <cell r="B1251" t="str">
            <v>INSTALACAO 1 CONJUNTO 2 TOMADAS EQUIVALENTE 3 VARAS ELETRODUTO PVC RIGIDO 3/4” 18M DE FIO 2,5MM2 CAIXAS CONEXOES E TOMADAS DE EMBUTIR COM PLACA INCLUSIVE ABERTURA E FECHAMENTO DE RASGO EM ALVENARIA</v>
          </cell>
          <cell r="C1251" t="str">
            <v>UN</v>
          </cell>
          <cell r="D1251">
            <v>132.31</v>
          </cell>
        </row>
        <row r="1252">
          <cell r="A1252" t="str">
            <v>73952/008</v>
          </cell>
          <cell r="B1252" t="str">
            <v>INSTALACAO 1 CONJUNTO 2 TOMADAS EQUIVALENTE 3 VARAS ELETRODUTO PVC RIGIDO 1/2", 18M DE FIO 2,5MM2 CAIXAS CONEXOES E TOMADAS DE EMBUTIR COM PLACA, INCLUSIVE ABERTURA E FECHAMENTO DE RASGO EM ALVENARIA</v>
          </cell>
          <cell r="C1252" t="str">
            <v>UN</v>
          </cell>
          <cell r="D1252">
            <v>121.85</v>
          </cell>
        </row>
        <row r="1253">
          <cell r="A1253" t="str">
            <v>73952/009</v>
          </cell>
          <cell r="B1253" t="str">
            <v>INSTALACAO 1 CONJUNTO 3 TOMADAS EQUIVALENTE 4 VARAS ELETRODUTO PVC RIGIDO 3/4", 25M DE FIO 2,5MM2 CAIXAS CONEXOES E TOMADAS DE EMBUTIR COM PLACA, INCLUSIVE ABERTURA E FECHAMENTO DE RASGO EM ALVENARIA</v>
          </cell>
          <cell r="C1253" t="str">
            <v>UN</v>
          </cell>
          <cell r="D1253">
            <v>174.91</v>
          </cell>
        </row>
        <row r="1254">
          <cell r="A1254" t="str">
            <v>73952/010</v>
          </cell>
          <cell r="B1254" t="str">
            <v>INSTALACAO 1 CONJUNTO 3 TOMADAS EQUIVALENTE 4 VARAS ELETRODUTO PVC RIGIDO 1/2", 25M DE FIO 2,5MM2 CAIXAS CONEXOES E TOMADAS DE EMBUTIR COM PLACA, INCLUSIVE CONEXOES E FECHAMENTO DE RASGO EM ALVENARIA</v>
          </cell>
          <cell r="C1254" t="str">
            <v>UN</v>
          </cell>
          <cell r="D1254">
            <v>156.01</v>
          </cell>
        </row>
        <row r="1255">
          <cell r="A1255" t="str">
            <v>73952/011</v>
          </cell>
          <cell r="B1255" t="str">
            <v>INSTALACAO 1 CONJUNTO 4 TOMADAS EQUIVALENTE 5 VARAS ELETRODUTO PVC RIGIDO DE 3/4", 30M DE FIO 2,5MM2 CAIXAS CONEXOES E TOMADAS DE EMBUTIR COM PLACA, INCLUSIVE ABERTURA E FECHAMENTO DE RASGO EM ALVENARIA</v>
          </cell>
          <cell r="C1255" t="str">
            <v>UN</v>
          </cell>
          <cell r="D1255">
            <v>211.23</v>
          </cell>
        </row>
        <row r="1256">
          <cell r="A1256" t="str">
            <v>73952/012</v>
          </cell>
          <cell r="B1256" t="str">
            <v>INSTALACAO 1 CONJUNTO 4 TOMADAS EQUIVALENTE 5 VARAS ELETRODUTO PVC RIGIDO 1/2", 30M DE FIO 2,5MM2 CAIXAS CONEXOES E TOMADAS DE EMBUTIR COM PLACA, INCLUSIVE ABERTURA E FECHAMENTO DE RASGO EM ALVENARIA</v>
          </cell>
          <cell r="C1256" t="str">
            <v>UN</v>
          </cell>
          <cell r="D1256">
            <v>187.93</v>
          </cell>
        </row>
        <row r="1257">
          <cell r="A1257" t="str">
            <v>73952/013</v>
          </cell>
          <cell r="B1257" t="str">
            <v>PONTO TOMADA BIPOLAR COM CONTATO TERRA 20A/250V EMBUTIDO PAREDE, ELETRODUTO PVC RIGIDO</v>
          </cell>
          <cell r="C1257" t="str">
            <v>UN</v>
          </cell>
          <cell r="D1257">
            <v>202.24</v>
          </cell>
        </row>
        <row r="1258">
          <cell r="A1258">
            <v>74042</v>
          </cell>
          <cell r="B1258" t="str">
            <v>PONTO INTERRUPTOR</v>
          </cell>
          <cell r="C1258">
            <v>0</v>
          </cell>
          <cell r="D1258">
            <v>0</v>
          </cell>
        </row>
        <row r="1259">
          <cell r="A1259" t="str">
            <v>74042/001</v>
          </cell>
          <cell r="B1259" t="str">
            <v>PONTO INTERRUPTOR SIMPLES COM ELETRODUTO PVC 1/2" E CAIXA 4X2"</v>
          </cell>
          <cell r="C1259" t="str">
            <v>PT</v>
          </cell>
          <cell r="D1259">
            <v>53.66</v>
          </cell>
        </row>
        <row r="1260">
          <cell r="A1260" t="str">
            <v>74042/002</v>
          </cell>
          <cell r="B1260" t="str">
            <v>PONTO INTERRUPTOR DUPLO SIMPLES COM ELETRODUTO PVC 1/2" E CAIXA 4X2"</v>
          </cell>
          <cell r="C1260" t="str">
            <v>PT</v>
          </cell>
          <cell r="D1260">
            <v>77.3</v>
          </cell>
        </row>
        <row r="1261">
          <cell r="A1261" t="str">
            <v>74042/003</v>
          </cell>
          <cell r="B1261" t="str">
            <v>PONTO INTERRUPTOR TRIPLO SIMPLES COM ELETRODUTO PVC 3/4" E CAIXA 4X2"</v>
          </cell>
          <cell r="C1261" t="str">
            <v>PT</v>
          </cell>
          <cell r="D1261">
            <v>86.41</v>
          </cell>
        </row>
        <row r="1262">
          <cell r="A1262" t="str">
            <v>74042/004</v>
          </cell>
          <cell r="B1262" t="str">
            <v>PONTO INTERRUPTOR SIMPLES COM ELETRODUTO FERRO ESMALTADO 3/4" E CAIXA4X2"</v>
          </cell>
          <cell r="C1262" t="str">
            <v>PT</v>
          </cell>
          <cell r="D1262">
            <v>74.02</v>
          </cell>
        </row>
        <row r="1263">
          <cell r="A1263" t="str">
            <v>74042/005</v>
          </cell>
          <cell r="B1263" t="str">
            <v>PONTO INTERRUPTOR TRIPLO SIMPLES COM ELETRODUTO FERRO ESMALTADO 3/4" ECAIXA 4X2"</v>
          </cell>
          <cell r="C1263" t="str">
            <v>PT</v>
          </cell>
          <cell r="D1263">
            <v>107.28</v>
          </cell>
        </row>
        <row r="1264">
          <cell r="A1264" t="str">
            <v>74042/006</v>
          </cell>
          <cell r="B1264" t="str">
            <v>PONTO INTERRUPTOR SIMPLES COM ELETRODUTO FERRO GALVANIZADO 3/4" E CAIXA 4X2"</v>
          </cell>
          <cell r="C1264" t="str">
            <v>PT</v>
          </cell>
          <cell r="D1264">
            <v>64.260000000000005</v>
          </cell>
        </row>
        <row r="1265">
          <cell r="A1265" t="str">
            <v>74042/007</v>
          </cell>
          <cell r="B1265" t="str">
            <v>PONTO INTERRUPTOR THREE-WAY COM ELETRODUTO PVC 3/4" E CAIXA 4X2"</v>
          </cell>
          <cell r="C1265" t="str">
            <v>PT</v>
          </cell>
          <cell r="D1265">
            <v>192.22</v>
          </cell>
        </row>
        <row r="1266">
          <cell r="A1266">
            <v>74054</v>
          </cell>
          <cell r="B1266" t="str">
            <v>PONTO DE LUZ (CAIXA, ELETRODUTO, FIOS E INTERRUPTOR)</v>
          </cell>
          <cell r="C1266">
            <v>0</v>
          </cell>
          <cell r="D1266">
            <v>0</v>
          </cell>
        </row>
        <row r="1267">
          <cell r="A1267" t="str">
            <v>74054/001</v>
          </cell>
          <cell r="B1267" t="str">
            <v>PONTO DE LUZ (CAIXA, ELETRODUTO, FIOS E INTERRUPTOR)</v>
          </cell>
          <cell r="C1267" t="str">
            <v>UN</v>
          </cell>
          <cell r="D1267">
            <v>83.37</v>
          </cell>
        </row>
        <row r="1268">
          <cell r="A1268" t="str">
            <v>74054/002</v>
          </cell>
          <cell r="B1268" t="str">
            <v>PONTO DE TOMADA (CAIXA, ELETRODUTO, FIOS E TOMADA)</v>
          </cell>
          <cell r="C1268" t="str">
            <v>UN</v>
          </cell>
          <cell r="D1268">
            <v>69.599999999999994</v>
          </cell>
        </row>
        <row r="1269">
          <cell r="A1269" t="str">
            <v>74054/003</v>
          </cell>
          <cell r="B1269" t="str">
            <v>PONTO DE TOMADA PARA AR CONDICIONADO (CAIXA, ELETRODUTO, FIOS E TOMADA)</v>
          </cell>
          <cell r="C1269" t="str">
            <v>UN</v>
          </cell>
          <cell r="D1269">
            <v>132.03</v>
          </cell>
        </row>
        <row r="1270">
          <cell r="A1270">
            <v>74062</v>
          </cell>
          <cell r="B1270" t="str">
            <v>PONTO INTERRUPTOR DUPLO SIMPLES/TOMADA ELETR PVC 3/4" - 4X2"</v>
          </cell>
          <cell r="C1270">
            <v>0</v>
          </cell>
          <cell r="D1270">
            <v>0</v>
          </cell>
        </row>
        <row r="1271">
          <cell r="A1271" t="str">
            <v>74062/001</v>
          </cell>
          <cell r="B1271" t="str">
            <v>PONTO INTERRUPTOR SIMPLES/TOMADA COM ELETRODUTO PVC 1/2" E CAIXA 4X2"</v>
          </cell>
          <cell r="C1271" t="str">
            <v>PT</v>
          </cell>
          <cell r="D1271">
            <v>75.72</v>
          </cell>
        </row>
        <row r="1272">
          <cell r="A1272" t="str">
            <v>74062/002</v>
          </cell>
          <cell r="B1272" t="str">
            <v>PONTO INTERRUPTOR DUPLO SIMPLES/TOMADA COM ELETRODUTO PVC 3/4" E CAIXA4X2"</v>
          </cell>
          <cell r="C1272" t="str">
            <v>PT</v>
          </cell>
          <cell r="D1272">
            <v>87.44</v>
          </cell>
        </row>
        <row r="1273">
          <cell r="A1273" t="str">
            <v>74062/003</v>
          </cell>
          <cell r="B1273" t="str">
            <v>PONTO INTERRUPTOR SIMPLES/TOMADA COM ELETRODUTO FERRO GALVANIZADO 3/4”" E CAIXA 4X2"</v>
          </cell>
          <cell r="C1273" t="str">
            <v>PT</v>
          </cell>
          <cell r="D1273">
            <v>91.69</v>
          </cell>
        </row>
        <row r="1274">
          <cell r="A1274">
            <v>74063</v>
          </cell>
          <cell r="B1274" t="str">
            <v>PONTO LUZ PAREDE</v>
          </cell>
          <cell r="C1274">
            <v>0</v>
          </cell>
          <cell r="D1274">
            <v>0</v>
          </cell>
        </row>
        <row r="1275">
          <cell r="A1275" t="str">
            <v>74063/001</v>
          </cell>
          <cell r="B1275" t="str">
            <v>PONTO LUZ PAREDE (ARANDELA) ELETRODUTO PVC 3/4"</v>
          </cell>
          <cell r="C1275" t="str">
            <v>PT</v>
          </cell>
          <cell r="D1275">
            <v>63.82</v>
          </cell>
        </row>
        <row r="1276">
          <cell r="A1276" t="str">
            <v>74063/002</v>
          </cell>
          <cell r="B1276" t="str">
            <v>PONTO LUZ PAREDE (ARANDELA) ELETRODUTO FERRO ESMALTADO 3/4"</v>
          </cell>
          <cell r="C1276" t="str">
            <v>PT</v>
          </cell>
          <cell r="D1276">
            <v>80.63</v>
          </cell>
        </row>
        <row r="1277">
          <cell r="A1277">
            <v>74080</v>
          </cell>
          <cell r="B1277" t="str">
            <v>PONTO INTERRUPTOR SOBREPOR APARENTE</v>
          </cell>
          <cell r="C1277">
            <v>0</v>
          </cell>
          <cell r="D1277">
            <v>0</v>
          </cell>
        </row>
        <row r="1278">
          <cell r="A1278" t="str">
            <v>74080/001</v>
          </cell>
          <cell r="B1278" t="str">
            <v>PONTO INTERRUPTOR SOBREPOR APARENTE 1 SECAO C/12,00M FIO 2,5MM2</v>
          </cell>
          <cell r="C1278" t="str">
            <v>UN</v>
          </cell>
          <cell r="D1278">
            <v>67.28</v>
          </cell>
        </row>
        <row r="1279">
          <cell r="A1279">
            <v>74083</v>
          </cell>
          <cell r="B1279" t="str">
            <v>INSTALACAO PONTO LUZ APARENTE SOBRE MADEIRAMENTO, FIO 2,5MM, FITA ISO-LANTE, BUCHAS DE NYLON E PARAFUSOS, CLEATS E BOCAL DE PORCELANA</v>
          </cell>
          <cell r="C1279">
            <v>0</v>
          </cell>
          <cell r="D1279">
            <v>0</v>
          </cell>
        </row>
        <row r="1280">
          <cell r="A1280" t="str">
            <v>74083/001</v>
          </cell>
          <cell r="B1280" t="str">
            <v>INSTALACAO PONTO LUZ APARENTE SOBRE MADEIRAMENTO, FIO 2,5MM, FITA ISOLANTE, BUCHAS DE NYLON E PARAFUSOS, CLEATS E BOCAL DE PORCELANA</v>
          </cell>
          <cell r="C1280" t="str">
            <v>UN</v>
          </cell>
          <cell r="D1280">
            <v>69.98</v>
          </cell>
        </row>
        <row r="1281">
          <cell r="A1281">
            <v>74114</v>
          </cell>
          <cell r="B1281" t="str">
            <v>PONTO DE TOMADA P/CHUVEIRO ELETRICO</v>
          </cell>
          <cell r="C1281">
            <v>0</v>
          </cell>
          <cell r="D1281">
            <v>0</v>
          </cell>
        </row>
        <row r="1282">
          <cell r="A1282" t="str">
            <v>74114/001</v>
          </cell>
          <cell r="B1282" t="str">
            <v>PONTO PARA CHUVEIRO ELETRICO COM CAIXA, ELETRODUTO E FIO</v>
          </cell>
          <cell r="C1282" t="str">
            <v>PT</v>
          </cell>
          <cell r="D1282">
            <v>67.94</v>
          </cell>
        </row>
        <row r="1283">
          <cell r="A1283">
            <v>74132</v>
          </cell>
          <cell r="B1283" t="str">
            <v>PONTOS DE LUZ - ELETRODUTO DE PVC</v>
          </cell>
          <cell r="C1283">
            <v>0</v>
          </cell>
          <cell r="D1283">
            <v>0</v>
          </cell>
        </row>
        <row r="1284">
          <cell r="A1284" t="str">
            <v>74132/001</v>
          </cell>
          <cell r="B1284" t="str">
            <v>INSTALACAO PONTO LUZ EQUIVALENTE A 2 VARAS ELETRODUTO PVC RIGIDO 3/4",12M DE FIO 2,5MM2 CAIXAS CONEXOES LUVAS CURVA E INTERRUPTOR EMBUTIR COM PLACA, INCLUSIVE ABERTURA E FECHAMENTO RASGO ALVENARIA</v>
          </cell>
          <cell r="C1284" t="str">
            <v>UN</v>
          </cell>
          <cell r="D1284">
            <v>112.01</v>
          </cell>
        </row>
        <row r="1285">
          <cell r="A1285" t="str">
            <v>74132/002</v>
          </cell>
          <cell r="B1285" t="str">
            <v>INSTALACAO PONTO LUZ EQUIVALENTE A 2 VARAS ELETRODUTO PVC RIGIDO 1/2",12M FIO 2,5MM2 CAIXAS CONEXOES LUVAS CURVA E INTERRUPTOR COM PLACA, INCLUSIVE ABERTURA E FECHAMENTO DE RASGO EM ALVENARIA</v>
          </cell>
          <cell r="C1285" t="str">
            <v>UN</v>
          </cell>
          <cell r="D1285">
            <v>98.19</v>
          </cell>
        </row>
        <row r="1286">
          <cell r="A1286" t="str">
            <v>74132/003</v>
          </cell>
          <cell r="B1286" t="str">
            <v>INSTALACAO CONJUNTO 2 PONTOS LUZ EQUIVALENTE 5 VARAS ELETRODUTO PVC RIGIDO 3/4", 33M FIO 2,5MM2 CAIXAS CONEXOES LUVAS CURVA E INTERRUPTOR EMBUTIR COM PLACA, INCLUSIVE ABERTURA E FECHAMENTO DE RASGO EM ALVENARIA</v>
          </cell>
          <cell r="C1286" t="str">
            <v>UN</v>
          </cell>
          <cell r="D1286">
            <v>204.09</v>
          </cell>
        </row>
        <row r="1287">
          <cell r="A1287" t="str">
            <v>74132/004</v>
          </cell>
          <cell r="B1287" t="str">
            <v>INSTALACAO CONJUNTO 2 PONTOS LUZ EQUIVALENTE 5 VARAS ELETRODUTO PVC RIGIDO 1/2", 33M FIO 2,5MM2 CAIXAS CONEXOES LUVAS CURVA E INTERRUPTOR EMBUTIR COM PLACA, INCLUSIVE ABERTURA E FECHAMENTO DE RASGO EM ALVENARIA</v>
          </cell>
          <cell r="C1287" t="str">
            <v>UN</v>
          </cell>
          <cell r="D1287">
            <v>179.13</v>
          </cell>
        </row>
        <row r="1288">
          <cell r="A1288" t="str">
            <v>74132/005</v>
          </cell>
          <cell r="B1288" t="str">
            <v>INSTALACAO CONJUNTO 3 PONTOS LUZ EQUIVALENTE 6 VARAS ELETRODUTO PVC RIGIDO 3/4" 50M FIO 2,5MM2 CAIXAS CONEXOES LUVAS CURVA E INTERRUPTOR EMBUTIR COM PLACA, INCLUSIVE ABERTURA E FECHAMENTO RASGO DE ALVENARIA</v>
          </cell>
          <cell r="C1288" t="str">
            <v>UN</v>
          </cell>
          <cell r="D1288">
            <v>273.56</v>
          </cell>
        </row>
        <row r="1289">
          <cell r="A1289" t="str">
            <v>74132/006</v>
          </cell>
          <cell r="B1289" t="str">
            <v>INSTALACAO CONJUNTO 3 PONTOS LUZ EQUIVALENTE 6 VARAS ELETRODUTO PVC RIGIDO 1/2", 50M FIO 2,5MM2 CAIXAS CONEXOES LUVAS CURVA E INTERRUPTOR EMBUTIR COM PLACA, INCLUSIVE ABERTURA E FECHAMENTO RASGO EM ALVENARIA</v>
          </cell>
          <cell r="C1289" t="str">
            <v>UN</v>
          </cell>
          <cell r="D1289">
            <v>242.33</v>
          </cell>
        </row>
        <row r="1290">
          <cell r="A1290" t="str">
            <v>74132/007</v>
          </cell>
          <cell r="B1290" t="str">
            <v>INSTALACAO CONJUNTO 4 PONTOS LUZ EQUIVALENTE 7 VARAS ELETRODUTO PVC RIGIDO 3/4", 50M FIO 2,5MM2 CAIXAS CONEXOES LUVAS CURVA E INTERRUPTOR EMBUTIR COM PLACA INCLUSIVE ABERTURA E FECHAMENTO RASGO EM ALVENARIA</v>
          </cell>
          <cell r="C1290" t="str">
            <v>UN</v>
          </cell>
          <cell r="D1290">
            <v>288.93</v>
          </cell>
        </row>
        <row r="1291">
          <cell r="A1291" t="str">
            <v>74132/008</v>
          </cell>
          <cell r="B1291" t="str">
            <v>INSTALACAO CONJUNTO 4 PONTOS LUZ EQUIVALENTE 7 VARAS ELETRODUTO PVC RIGIDO 1/2", 50M FIO 2,5MM2 CAIXAS CONEXOES LUVAS CURVA E INTERRUPTOR EMBUTIR COM PLACA INCLUSIVE ABERTURA E FECHAMENTO RASGO ALVENARIA</v>
          </cell>
          <cell r="C1291" t="str">
            <v>UN</v>
          </cell>
          <cell r="D1291">
            <v>261.19</v>
          </cell>
        </row>
        <row r="1292">
          <cell r="A1292" t="str">
            <v>74132/009</v>
          </cell>
          <cell r="B1292" t="str">
            <v>INSTALACAO CONJUNTO 5 PONTOS LUZ EQUIVALENTE 8 VARAS ELETRODUTO PVC RIGIDO 3/4", 57M FIO 2,5MM2 CAIXAS CONEXOES LUVAS CURVA E INTERRUPTOR EMBUTIR COM PLACA, INCLUSIVE ABERTURA E FECHAMENTO RASGO ALVENARIA</v>
          </cell>
          <cell r="C1292" t="str">
            <v>UN</v>
          </cell>
          <cell r="D1292">
            <v>329.95</v>
          </cell>
        </row>
        <row r="1293">
          <cell r="A1293" t="str">
            <v>74132/010</v>
          </cell>
          <cell r="B1293" t="str">
            <v>INSTALACAO CONJUNTO 5 PONTOS LUZ EQUIVALENTE 8 VARAS ELETRODUTO PVC RIGIDO 1/2", 57M FIO 2,5MM2 CAIXAS CONEXOES LUVAS CURVA E INTERRUPTOR EMBUTIR COM PLACA, INCLUSIVE ABERTURA E FECHAMENTO RASGO ALVENARIA</v>
          </cell>
          <cell r="C1293" t="str">
            <v>UN</v>
          </cell>
          <cell r="D1293">
            <v>299.79000000000002</v>
          </cell>
        </row>
        <row r="1294">
          <cell r="A1294" t="str">
            <v>74132/011</v>
          </cell>
          <cell r="B1294" t="str">
            <v>INSTALACAO CONJUNTO 6 PONTOS LUZ EQUIVALENTE 9 VARAS ELETRODUTO PVC RIGIDO 3/4", 66M FIO 2,5MM2 CAIXAS CONEXOES LUVAS CURVA E INTERRUPTOR EMBUTIR COM PLACA, INCLUSIVE ABERTURA E FECHAMENTO RASGO ALVENARIA</v>
          </cell>
          <cell r="C1294" t="str">
            <v>UN</v>
          </cell>
          <cell r="D1294">
            <v>381.22</v>
          </cell>
        </row>
        <row r="1295">
          <cell r="A1295" t="str">
            <v>74132/012</v>
          </cell>
          <cell r="B1295" t="str">
            <v>INSTALACAO CONJUNTO 6 PONTOS LUZ EQUIVALENTE 9 VARAS ELETRODUTO PVC RIGIDO 1/2", 66M FIO 2,5MM2 CAIXAS CONEXOES LUVAS CURVA E INTERRUPTOR EMBUTIR COM PLACA, INCLUSIVE ABERTURA E FECHAMENTO RASGO ALVENARIA</v>
          </cell>
          <cell r="C1295" t="str">
            <v>UN</v>
          </cell>
          <cell r="D1295">
            <v>343.69</v>
          </cell>
        </row>
        <row r="1296">
          <cell r="A1296" t="str">
            <v>74132/013</v>
          </cell>
          <cell r="B1296" t="str">
            <v>INSTALACAO CONJUNTO 8 PONTOS LUZ EQUIVALENTE 10 VARAS ELETRODUTO PVC RIGIDO 3/4", 80M FIO 2,5MM2 CAIXAS CONEXOES LUVAS CURVA E INTERRUPTOR EMBUTIR COM PLACA, INCLUSIVE ABERTURA E FECHAMENTO RASGO ALVENARIA</v>
          </cell>
          <cell r="C1296" t="str">
            <v>UN</v>
          </cell>
          <cell r="D1296">
            <v>451.36</v>
          </cell>
        </row>
        <row r="1297">
          <cell r="A1297" t="str">
            <v>74132/014</v>
          </cell>
          <cell r="B1297" t="str">
            <v>INSTALACAO CONJUNTO 2 PONTOS LUZ EQUIVALENTE 3 VARAS ELETRODUTO PVC RIGIDO 3/4”, 20M FIO 2,5MM2 CAIXAS CONEXOES LUVAS E CONSIDERANDO O CONTROLE DOS PONTOS DIRETO NO QUADRO DE DISTRIBUICAO DE LUZ</v>
          </cell>
          <cell r="C1297" t="str">
            <v>UN</v>
          </cell>
          <cell r="D1297">
            <v>172.12</v>
          </cell>
        </row>
        <row r="1298">
          <cell r="A1298" t="str">
            <v>74132/015</v>
          </cell>
          <cell r="B1298" t="str">
            <v>INSTALACAO CONJUNTO 2 PONTOS LUZ EQUIVALENTE 3 VARAS ELETRODUTO PVC RIGIDO 1/2", 20M FIO 2,5MM2 CAIXAS CONEXOES LUVAS E CONSIDERANDO O CONTROLE DOS PONTOS DIRETO NO QUADRO DE DISTRIBUICAO DE LUZ</v>
          </cell>
          <cell r="C1298" t="str">
            <v>UN</v>
          </cell>
          <cell r="D1298">
            <v>164.97</v>
          </cell>
        </row>
        <row r="1299">
          <cell r="A1299" t="str">
            <v>74132/016</v>
          </cell>
          <cell r="B1299" t="str">
            <v>INSTALACAO CONJUNTO 3 PONTOS LUZ EQUIVALENTE 5 VARAS ELETRODUTO PVC RIGIDO 3/4", 30M FIO 2,5MM2 CAIXAS CONEXOES LUVAS E CONSIDERANDO O CONTROLE DOS PONTOS DIRETO NO QUADRO DE DISTRIBUICAO DE LUZ</v>
          </cell>
          <cell r="C1299" t="str">
            <v>UN</v>
          </cell>
          <cell r="D1299">
            <v>225.04</v>
          </cell>
        </row>
        <row r="1300">
          <cell r="A1300" t="str">
            <v>74132/017</v>
          </cell>
          <cell r="B1300" t="str">
            <v>INSTALACAO CONJUNTO 3 PONTOS LUZ EQUIVALENTE 5 VARAS ELETRODUTO PVC RIGIDO 1/2", 30M FIO 2,5MM2 CAIXAS CONEXOES LUVAS E CONSIDERANDO O CONTROLE DOS PONTOS DIRETO NO QUADRO DE DISTRIBUICAO DE LUZ</v>
          </cell>
          <cell r="C1300" t="str">
            <v>UN</v>
          </cell>
          <cell r="D1300">
            <v>206.21</v>
          </cell>
        </row>
        <row r="1301">
          <cell r="A1301" t="str">
            <v>74132/018</v>
          </cell>
          <cell r="B1301" t="str">
            <v>INSTALACAO CONJUNTO 4 PONTOS LUZ EQUIVALENTE 6 VARAS ELETRODUTO PVC RIGIDO 3/4", 40M FIO 2,5MM2 CAIXAS CONEXOES LUVAS CONSIDERANDO O CONTROLE DOS PONTOS DIRETO NO QUADRO DE DISTRIBUICAO DE LUZ</v>
          </cell>
          <cell r="C1301" t="str">
            <v>UN</v>
          </cell>
          <cell r="D1301">
            <v>222.25</v>
          </cell>
        </row>
        <row r="1302">
          <cell r="A1302" t="str">
            <v>74132/019</v>
          </cell>
          <cell r="B1302" t="str">
            <v>INSTALACAO CONJUNTO 4 PONTOS LUZ EQUIVALENTE 6 VARAS ELETRODUTO PVC RIGIDO 1/2", 40M FIO 2,5MM2 CAIXAS CONEXOES LUVAS E CONSIDERANDO O CONTROLE DOS PONTOS DIRETO NO QUADRO DE DISTRIBUICAO DE LUZ</v>
          </cell>
          <cell r="C1302" t="str">
            <v>UN</v>
          </cell>
          <cell r="D1302">
            <v>194.95</v>
          </cell>
        </row>
        <row r="1303">
          <cell r="A1303" t="str">
            <v>74132/020</v>
          </cell>
          <cell r="B1303" t="str">
            <v>INSTALACAO CONJUNTO 5 PONTOS LUZ EQUIVALENTE 7 VARAS ELETRODUTO PVC RIGIDO 3/4", 45M FIO 2,5MM2 CAIXAS CONEXOES LUVAS E CONSIDERANDO O CONTROLE DOS PONTOS DIRETO NO QUADRO DE DISTRIBUICAO DE LUZ</v>
          </cell>
          <cell r="C1303" t="str">
            <v>UN</v>
          </cell>
          <cell r="D1303">
            <v>257.10000000000002</v>
          </cell>
        </row>
        <row r="1304">
          <cell r="A1304" t="str">
            <v>74132/021</v>
          </cell>
          <cell r="B1304" t="str">
            <v>INSTALACAO CONJUNTO 5 PONTOS LUZ EQUIVALENTE 7 VARAS ELETRODUTO PVC RIGIDO 1/2", 45M FIO 2,5MM2 CAIXAS CONEXOES LUVAS E CONSIDERANDO O CONTROLE DOS PONTOS DIRETO NO QUADRO DE DISTRIBUICAO DE LUZ</v>
          </cell>
          <cell r="C1304" t="str">
            <v>UN</v>
          </cell>
          <cell r="D1304">
            <v>228.07</v>
          </cell>
        </row>
        <row r="1305">
          <cell r="A1305" t="str">
            <v>74132/022</v>
          </cell>
          <cell r="B1305" t="str">
            <v>INSTALACAO 1 CONJUNTO 6 PONTOS LUZ EQUIVALENTE 8 VARAS ELETRODUTO PVC3/4” RIGIDO, 53M DE FIO 2,5MM2 CAIXAS CONEXOES LUVAS E CONSIDERANDO OCONTROLE DOS PONTOS DIRETO NO QUADRO DE DISTRIBUICAO DE LUZ</v>
          </cell>
          <cell r="C1305" t="str">
            <v>UN</v>
          </cell>
          <cell r="D1305">
            <v>300.98</v>
          </cell>
        </row>
        <row r="1306">
          <cell r="A1306" t="str">
            <v>74132/023</v>
          </cell>
          <cell r="B1306" t="str">
            <v>INSTALACAO 1 CONJUNTO 6 PONTOS LUZ EQUIVALENTE 8 VARAS ELETRODUTO PVC1/2", 53M FIO 2,5MM2 CAIXAS CONEXOES LUVAS E CONSIDERANDO O CONTROLEDOS PONTOS DIRETO NO QUADRO DE DISTRIBUICAO DE LUZ</v>
          </cell>
          <cell r="C1306" t="str">
            <v>UN</v>
          </cell>
          <cell r="D1306">
            <v>264.87</v>
          </cell>
        </row>
        <row r="1307">
          <cell r="A1307" t="str">
            <v>74132/024</v>
          </cell>
          <cell r="B1307" t="str">
            <v>INSTALACAO 1 CONJUNTO 8 PONTOS LUZ EQUIVALENTE 9 VARAS ELETRODUTO PVC3/4", 57M DE FIO 2,5MM2 CAIXAS CONEXOES LUVAS E CONSIDERANDO O CONTROLE DOS PONTOS DIRETO NO QUADRO DE DISTRIBUICAO DE LUZ</v>
          </cell>
          <cell r="C1307" t="str">
            <v>UN</v>
          </cell>
          <cell r="D1307">
            <v>342.77</v>
          </cell>
        </row>
        <row r="1308">
          <cell r="A1308">
            <v>178</v>
          </cell>
          <cell r="B1308" t="str">
            <v>GERADORES</v>
          </cell>
          <cell r="C1308">
            <v>0</v>
          </cell>
          <cell r="D1308">
            <v>0</v>
          </cell>
        </row>
        <row r="1309">
          <cell r="A1309">
            <v>74027</v>
          </cell>
          <cell r="B1309" t="str">
            <v>GRUPO GERADOR 150/170 KVA - MOTOR DIESEL</v>
          </cell>
          <cell r="C1309">
            <v>0</v>
          </cell>
          <cell r="D1309">
            <v>0</v>
          </cell>
        </row>
        <row r="1310">
          <cell r="A1310" t="str">
            <v>74027/001</v>
          </cell>
          <cell r="B1310" t="str">
            <v>GRUPO GERADOR 150/170 KVA MOTOR DIESEL - DEPRECIACAO</v>
          </cell>
          <cell r="C1310" t="str">
            <v>H</v>
          </cell>
          <cell r="D1310">
            <v>4.51</v>
          </cell>
        </row>
        <row r="1311">
          <cell r="A1311" t="str">
            <v>74027/002</v>
          </cell>
          <cell r="B1311" t="str">
            <v>GRUPO GERADOR 150/170 KVA MOTOR DIESEL - JUROS</v>
          </cell>
          <cell r="C1311" t="str">
            <v>H</v>
          </cell>
          <cell r="D1311">
            <v>1.7</v>
          </cell>
        </row>
        <row r="1312">
          <cell r="A1312" t="str">
            <v>74027/003</v>
          </cell>
          <cell r="B1312" t="str">
            <v>GRUPO GERADOR 150/170 KVA MOTOR DIESEL - MANUTENCAO</v>
          </cell>
          <cell r="C1312" t="str">
            <v>H</v>
          </cell>
          <cell r="D1312">
            <v>2.2599999999999998</v>
          </cell>
        </row>
        <row r="1313">
          <cell r="A1313" t="str">
            <v>74027/004</v>
          </cell>
          <cell r="B1313" t="str">
            <v>GRUPO GERADOR 150/170 KVA MOTOR DIESEL - MATERIAL NA OPERACAO</v>
          </cell>
          <cell r="C1313" t="str">
            <v>H</v>
          </cell>
          <cell r="D1313">
            <v>69.25</v>
          </cell>
        </row>
        <row r="1314">
          <cell r="A1314" t="str">
            <v>74027/005</v>
          </cell>
          <cell r="B1314" t="str">
            <v>GRUPO GERADOR 150/170 KVA MOTOR DIESEL - UTILIZACAO OPERATIVA</v>
          </cell>
          <cell r="C1314" t="str">
            <v>CHP</v>
          </cell>
          <cell r="D1314">
            <v>77.709999999999994</v>
          </cell>
        </row>
        <row r="1315">
          <cell r="A1315">
            <v>74028</v>
          </cell>
          <cell r="B1315" t="str">
            <v>GRUPO GERADOR 40 KVA - MOTOR DIESEL</v>
          </cell>
          <cell r="C1315">
            <v>0</v>
          </cell>
          <cell r="D1315">
            <v>0</v>
          </cell>
        </row>
        <row r="1316">
          <cell r="A1316" t="str">
            <v>74028/001</v>
          </cell>
          <cell r="B1316" t="str">
            <v>GRUPO GERADOR 40 KVA MOTOR DIESEL - DEPRECIACAO E JUROS</v>
          </cell>
          <cell r="C1316" t="str">
            <v>H</v>
          </cell>
          <cell r="D1316">
            <v>2.0499999999999998</v>
          </cell>
        </row>
        <row r="1317">
          <cell r="A1317" t="str">
            <v>74028/002</v>
          </cell>
          <cell r="B1317" t="str">
            <v>GRUPO GERADOR 40 KVA MOTOR DIESEL - MANUTENCAO</v>
          </cell>
          <cell r="C1317" t="str">
            <v>H</v>
          </cell>
          <cell r="D1317">
            <v>0.73</v>
          </cell>
        </row>
        <row r="1318">
          <cell r="A1318" t="str">
            <v>74028/003</v>
          </cell>
          <cell r="B1318" t="str">
            <v>GRUPO GERADOR 40 KVA MOTOR DIESEL - MATERIAL NA OPERACAO</v>
          </cell>
          <cell r="C1318" t="str">
            <v>H</v>
          </cell>
          <cell r="D1318">
            <v>22.67</v>
          </cell>
        </row>
        <row r="1319">
          <cell r="A1319" t="str">
            <v>74028/004</v>
          </cell>
          <cell r="B1319" t="str">
            <v>GRUPO GERADOR 40 KVA MOTOR DIESEL - UTILIZACAO OPERATIVA</v>
          </cell>
          <cell r="C1319" t="str">
            <v>CHP</v>
          </cell>
          <cell r="D1319">
            <v>25.45</v>
          </cell>
        </row>
        <row r="1320">
          <cell r="A1320">
            <v>243</v>
          </cell>
          <cell r="B1320" t="str">
            <v>SISTEMAS DE PROTECAO/ATERRAMENTO</v>
          </cell>
          <cell r="C1320">
            <v>0</v>
          </cell>
          <cell r="D1320">
            <v>0</v>
          </cell>
        </row>
        <row r="1321">
          <cell r="A1321">
            <v>68069</v>
          </cell>
          <cell r="B1321" t="str">
            <v>HASTE COPPERWELD 5/8” X 3,0M COM CONECTOR</v>
          </cell>
          <cell r="C1321" t="str">
            <v>UN</v>
          </cell>
          <cell r="D1321">
            <v>35.49</v>
          </cell>
        </row>
        <row r="1322">
          <cell r="A1322">
            <v>68070</v>
          </cell>
          <cell r="B1322" t="str">
            <v>PARA-RAIOS TIPO FRANKLIN - CABO E SUPORTE ISOLADOR</v>
          </cell>
          <cell r="C1322" t="str">
            <v>M</v>
          </cell>
          <cell r="D1322">
            <v>28.32</v>
          </cell>
        </row>
        <row r="1323">
          <cell r="A1323">
            <v>72927</v>
          </cell>
          <cell r="B1323" t="str">
            <v>CORDOALHA DE COBRE NU, INCLUSIVE ISOLADORES - 16,00 MM2 - FORNECIMENTOE INSTALACAO</v>
          </cell>
          <cell r="C1323" t="str">
            <v>M</v>
          </cell>
          <cell r="D1323">
            <v>17.28</v>
          </cell>
        </row>
        <row r="1324">
          <cell r="A1324">
            <v>72928</v>
          </cell>
          <cell r="B1324" t="str">
            <v>CORDOALHA DE COBRE NU, INCLUSIVE ISOLADORES - 25,00 MM2 - FORNECIMENTOE INSTALACAO</v>
          </cell>
          <cell r="C1324" t="str">
            <v>M</v>
          </cell>
          <cell r="D1324">
            <v>21.03</v>
          </cell>
        </row>
        <row r="1325">
          <cell r="A1325">
            <v>72929</v>
          </cell>
          <cell r="B1325" t="str">
            <v>CORDOALHA DE COBRE NU, INCLUSIVE ISOLADORES - 35,00 MM2 - FORNECIMENTOE INSTALACAO</v>
          </cell>
          <cell r="C1325" t="str">
            <v>M</v>
          </cell>
          <cell r="D1325">
            <v>24.02</v>
          </cell>
        </row>
        <row r="1326">
          <cell r="A1326">
            <v>72930</v>
          </cell>
          <cell r="B1326" t="str">
            <v>CORDOALHA DE COBRE NU, INCLUSIVE ISOLADORES - 50,00 MM2 - FORNECIMENTOE INSTALACAO</v>
          </cell>
          <cell r="C1326" t="str">
            <v>M</v>
          </cell>
          <cell r="D1326">
            <v>28.87</v>
          </cell>
        </row>
        <row r="1327">
          <cell r="A1327">
            <v>72931</v>
          </cell>
          <cell r="B1327" t="str">
            <v>CORDOALHA DE COBRE NU, INCLUSIVE ISOLADORES - 70,00 MM2 - FORNECIMENTOE INSTALACAO</v>
          </cell>
          <cell r="C1327" t="str">
            <v>M</v>
          </cell>
          <cell r="D1327">
            <v>35.869999999999997</v>
          </cell>
        </row>
        <row r="1328">
          <cell r="A1328">
            <v>72932</v>
          </cell>
          <cell r="B1328" t="str">
            <v>CORDOALHA DE COBRE NU, INCLUSIVE ISOLADORES - 95,00 MM2 - FORNECIMENTOE INSTALACAO</v>
          </cell>
          <cell r="C1328" t="str">
            <v>M</v>
          </cell>
          <cell r="D1328">
            <v>42.81</v>
          </cell>
        </row>
        <row r="1329">
          <cell r="A1329">
            <v>244</v>
          </cell>
          <cell r="B1329" t="str">
            <v>SERVICOS DIVERSOS</v>
          </cell>
          <cell r="C1329">
            <v>0</v>
          </cell>
          <cell r="D1329">
            <v>0</v>
          </cell>
        </row>
        <row r="1330">
          <cell r="A1330">
            <v>9535</v>
          </cell>
          <cell r="B1330" t="str">
            <v>CHUVEIRO ELETRICO COMUM CORPO PLASTICO TIPO DUCHA, FORNECIMENTO E INSTALACAO</v>
          </cell>
          <cell r="C1330" t="str">
            <v>UN</v>
          </cell>
          <cell r="D1330">
            <v>34.18</v>
          </cell>
        </row>
        <row r="1331">
          <cell r="A1331">
            <v>9540</v>
          </cell>
          <cell r="B1331" t="str">
            <v>ENTRADA DE ENERGIA ELETRICA AEREA MONOFASICA 50A</v>
          </cell>
          <cell r="C1331" t="str">
            <v>UN</v>
          </cell>
          <cell r="D1331">
            <v>751.04</v>
          </cell>
        </row>
        <row r="1332">
          <cell r="A1332">
            <v>41598</v>
          </cell>
          <cell r="B1332" t="str">
            <v>ENTRADA PROVISORIA DE ENERGIA ELETRICA AEREA TRIFASICA 40A EM POSTE MADEIRA</v>
          </cell>
          <cell r="C1332" t="str">
            <v>UN</v>
          </cell>
          <cell r="D1332">
            <v>618.29</v>
          </cell>
        </row>
        <row r="1333">
          <cell r="A1333">
            <v>72315</v>
          </cell>
          <cell r="B1333" t="str">
            <v>TERMINAL AÉREO EM AÇO GALVANIZADO COM BASE DE FIXAÇÃO H=30CM</v>
          </cell>
          <cell r="C1333" t="str">
            <v>UN</v>
          </cell>
          <cell r="D1333">
            <v>15.6</v>
          </cell>
        </row>
        <row r="1334">
          <cell r="A1334">
            <v>72941</v>
          </cell>
          <cell r="B1334" t="str">
            <v>APARELHO SINALIZADOR DE SAIDA DE GARAGEM, COM CELULA FOTOELETRICA - FORNECIMENTO E INSTALACAO</v>
          </cell>
          <cell r="C1334" t="str">
            <v>UN</v>
          </cell>
          <cell r="D1334">
            <v>272.58</v>
          </cell>
        </row>
        <row r="1335">
          <cell r="A1335">
            <v>73781</v>
          </cell>
          <cell r="B1335" t="str">
            <v>DIVERSOS PARA SUBESTACAO</v>
          </cell>
          <cell r="C1335">
            <v>0</v>
          </cell>
          <cell r="D1335">
            <v>0</v>
          </cell>
        </row>
        <row r="1336">
          <cell r="A1336" t="str">
            <v>73781/001</v>
          </cell>
          <cell r="B1336" t="str">
            <v>MUFLA TERMINAL PRIMARIA UNIPOLAR USO INTERNO PARA CABO 35/120MM2, ISOLACAO 15/25KV EM EPR - BORRACHA DE SILICONE. FORNECIMENTO E INSTALACAO.</v>
          </cell>
          <cell r="C1336" t="str">
            <v>UN</v>
          </cell>
          <cell r="D1336">
            <v>314.06</v>
          </cell>
        </row>
        <row r="1337">
          <cell r="A1337" t="str">
            <v>73781/002</v>
          </cell>
          <cell r="B1337" t="str">
            <v>ISOLADOR DE PINO TP HI-POT CILINDRICO CLASSE 15KV. FORNECIMENTO E INSTALACAO.</v>
          </cell>
          <cell r="C1337" t="str">
            <v>UN</v>
          </cell>
          <cell r="D1337">
            <v>14.26</v>
          </cell>
        </row>
        <row r="1338">
          <cell r="A1338" t="str">
            <v>73781/003</v>
          </cell>
          <cell r="B1338" t="str">
            <v>ISOLADOR DE SUSPENSAO (DISCO) TP CAVILHA CLASSE 15KV - 6''. FORNECIMENTO E INSTALACAO.</v>
          </cell>
          <cell r="C1338" t="str">
            <v>UN</v>
          </cell>
          <cell r="D1338">
            <v>52.34</v>
          </cell>
        </row>
        <row r="1339">
          <cell r="A1339" t="str">
            <v>73781/004</v>
          </cell>
          <cell r="B1339" t="str">
            <v>CAIXA DE MEDICAO PADRAO CONCESSIONARIA LOCAL ALTA TENSAO-FORNECIMENTOE INSTALACAO.</v>
          </cell>
          <cell r="C1339" t="str">
            <v>UN</v>
          </cell>
          <cell r="D1339">
            <v>531.79</v>
          </cell>
        </row>
        <row r="1340">
          <cell r="A1340" t="str">
            <v>73781/005</v>
          </cell>
          <cell r="B1340" t="str">
            <v>DISJUNTOR TRIFASICO A VOLUME REDUZIDO DE OLEO,INSTALACAO ABRIGADA, 15KV - CN630A, COM RELE PRIMARIO, LCC - 14,7 KA, 350MVA-FORNECIMENTO E INSTALACAO.</v>
          </cell>
          <cell r="C1340" t="str">
            <v>UN</v>
          </cell>
          <cell r="D1340">
            <v>10864.68</v>
          </cell>
        </row>
        <row r="1341">
          <cell r="A1341">
            <v>73782</v>
          </cell>
          <cell r="B1341" t="str">
            <v>TERMINAL MECANICO</v>
          </cell>
          <cell r="C1341">
            <v>0</v>
          </cell>
          <cell r="D1341">
            <v>0</v>
          </cell>
        </row>
        <row r="1342">
          <cell r="A1342" t="str">
            <v>73782/001</v>
          </cell>
          <cell r="B1342" t="str">
            <v>TERMINAL A PRESSAO REFORCADO PARA CONEXAO DE CABO DE COBRE A BARRA, CABO 16 E 25MM2 - FORNECIMENTO E INSTALACAO</v>
          </cell>
          <cell r="C1342" t="str">
            <v>UN</v>
          </cell>
          <cell r="D1342">
            <v>11.4</v>
          </cell>
        </row>
        <row r="1343">
          <cell r="A1343" t="str">
            <v>73782/002</v>
          </cell>
          <cell r="B1343" t="str">
            <v>TERMINAL A PRESSAO REFORCADO PARA CONEXAO DE CABO DE COBRE A BARRA, CABO 50 E 70MM2 - FORNECIMENTO E INSTALACAO</v>
          </cell>
          <cell r="C1343" t="str">
            <v>UN</v>
          </cell>
          <cell r="D1343">
            <v>18.190000000000001</v>
          </cell>
        </row>
        <row r="1344">
          <cell r="A1344" t="str">
            <v>73782/003</v>
          </cell>
          <cell r="B1344" t="str">
            <v>TERMINAL A PRESSAO REFORCADO PARA CONEXAO DE CABO DE COBRE A BARRA, CABO 95 E 120MM2 - FORNECIMENTO E INSTALACAO</v>
          </cell>
          <cell r="C1344" t="str">
            <v>UN</v>
          </cell>
          <cell r="D1344">
            <v>27.97</v>
          </cell>
        </row>
        <row r="1345">
          <cell r="A1345" t="str">
            <v>73782/004</v>
          </cell>
          <cell r="B1345" t="str">
            <v>TERMINAL A PRESSAO REFORCADO PARA CONEXAO DE CABO DE COBRE A BARRA, CABO 150 E 185MM2 - FORNECIMENTO E INSTALACAO</v>
          </cell>
          <cell r="C1345" t="str">
            <v>UN</v>
          </cell>
          <cell r="D1345">
            <v>34.19</v>
          </cell>
        </row>
        <row r="1346">
          <cell r="A1346">
            <v>73851</v>
          </cell>
          <cell r="B1346" t="str">
            <v>ARMACOES SECUNDARIAS</v>
          </cell>
          <cell r="C1346">
            <v>0</v>
          </cell>
          <cell r="D1346">
            <v>0</v>
          </cell>
        </row>
        <row r="1347">
          <cell r="A1347" t="str">
            <v>73851/001</v>
          </cell>
          <cell r="B1347" t="str">
            <v>ARMACAO SECUNDARIA OU REX COMPLETA PARA DUAS LINHAS-FORNECIMENTO E INSTALACAO.</v>
          </cell>
          <cell r="C1347" t="str">
            <v>UN</v>
          </cell>
          <cell r="D1347">
            <v>51.71</v>
          </cell>
        </row>
        <row r="1348">
          <cell r="A1348" t="str">
            <v>73851/002</v>
          </cell>
          <cell r="B1348" t="str">
            <v>ARMACAO SECUNDARIA OU REX COMPLETA PARA TRESLINHAS-FORNECIMENTO E INSTALACAO.</v>
          </cell>
          <cell r="C1348" t="str">
            <v>UN</v>
          </cell>
          <cell r="D1348">
            <v>73.930000000000007</v>
          </cell>
        </row>
        <row r="1349">
          <cell r="A1349" t="str">
            <v>73851/003</v>
          </cell>
          <cell r="B1349" t="str">
            <v>ARMACAO SECUNDARIA OU REX COMPLETA PARA QUATRO LINHAS-FORNECIMENTO E INSTALACAO.</v>
          </cell>
          <cell r="C1349" t="str">
            <v>UN</v>
          </cell>
          <cell r="D1349">
            <v>87.37</v>
          </cell>
        </row>
        <row r="1350">
          <cell r="A1350">
            <v>270</v>
          </cell>
          <cell r="B1350" t="str">
            <v>CHAVES EM GERAL/FUSIVEIS E CONECTORES</v>
          </cell>
          <cell r="C1350">
            <v>0</v>
          </cell>
          <cell r="D1350">
            <v>0</v>
          </cell>
        </row>
        <row r="1351">
          <cell r="A1351">
            <v>72322</v>
          </cell>
          <cell r="B1351" t="str">
            <v>CHAVE SECCIONADORA TRIPOLAR, ABERTURA SOB CARGA, COM FUSÍVEIS NH - 100A/250V - FORNECIMENTO E INSTALACAO</v>
          </cell>
          <cell r="C1351" t="str">
            <v>UN</v>
          </cell>
          <cell r="D1351">
            <v>185.03</v>
          </cell>
        </row>
        <row r="1352">
          <cell r="A1352">
            <v>72326</v>
          </cell>
          <cell r="B1352" t="str">
            <v>CHAVE SECCIONADORA TRIPOLAR, ABERTURA SOB CARGA, COM FUSÍVEIS NH - 200A/250V</v>
          </cell>
          <cell r="C1352" t="str">
            <v>UN</v>
          </cell>
          <cell r="D1352">
            <v>226.89</v>
          </cell>
        </row>
        <row r="1353">
          <cell r="A1353">
            <v>72327</v>
          </cell>
          <cell r="B1353" t="str">
            <v>FUSÍVEL TIPO "DIAZED", TIPO RÁPIDO OU RETARDADO - 2/25A - FORNECIMENTOE INSTALACAO</v>
          </cell>
          <cell r="C1353" t="str">
            <v>UN</v>
          </cell>
          <cell r="D1353">
            <v>2.59</v>
          </cell>
        </row>
        <row r="1354">
          <cell r="A1354">
            <v>72328</v>
          </cell>
          <cell r="B1354" t="str">
            <v>FUSÍVEL TIPO "DIAZED", TIPO RÁPIDO OU RETARDADO - 35/63A - FORNECIMENTO E INSTALACAO</v>
          </cell>
          <cell r="C1354" t="str">
            <v>UN</v>
          </cell>
          <cell r="D1354">
            <v>2.79</v>
          </cell>
        </row>
        <row r="1355">
          <cell r="A1355">
            <v>72330</v>
          </cell>
          <cell r="B1355" t="str">
            <v>FUSÍVEL TIPO NH - 100 / 200A - FORNECIMENTO E INSTALACAO</v>
          </cell>
          <cell r="C1355" t="str">
            <v>UN</v>
          </cell>
          <cell r="D1355">
            <v>12.99</v>
          </cell>
        </row>
        <row r="1356">
          <cell r="A1356">
            <v>73780</v>
          </cell>
          <cell r="B1356" t="str">
            <v>CHAVES</v>
          </cell>
          <cell r="C1356">
            <v>0</v>
          </cell>
          <cell r="D1356">
            <v>0</v>
          </cell>
        </row>
        <row r="1357">
          <cell r="A1357" t="str">
            <v>73780/001</v>
          </cell>
          <cell r="B1357" t="str">
            <v>CHAVE FUSIVEL UNIPOLAR, 15KV - 100A, EQUIPADA COM COMANDO PARA HASTE DE MANOBRA . FORNECIMENTO E INSTALAÇÃO.</v>
          </cell>
          <cell r="C1357" t="str">
            <v>UN</v>
          </cell>
          <cell r="D1357">
            <v>157.21</v>
          </cell>
        </row>
        <row r="1358">
          <cell r="A1358" t="str">
            <v>73780/002</v>
          </cell>
          <cell r="B1358" t="str">
            <v>CHAVE BLINDADA TRIPOLAR 250V, 30A - FORNECIMENTO E INSTALACAO</v>
          </cell>
          <cell r="C1358" t="str">
            <v>UN</v>
          </cell>
          <cell r="D1358">
            <v>98.48</v>
          </cell>
        </row>
        <row r="1359">
          <cell r="A1359" t="str">
            <v>73780/003</v>
          </cell>
          <cell r="B1359" t="str">
            <v>CHAVE BLINDADA TRIPOLAR 250V, 60A - FORNECIMENTO E INSTALACAO</v>
          </cell>
          <cell r="C1359" t="str">
            <v>UN</v>
          </cell>
          <cell r="D1359">
            <v>156.56</v>
          </cell>
        </row>
        <row r="1360">
          <cell r="A1360" t="str">
            <v>73780/004</v>
          </cell>
          <cell r="B1360" t="str">
            <v>CHAVE BLINDADA TRIPOLAR 250V, 100A - FORNECIMENTO E INSTALACAO</v>
          </cell>
          <cell r="C1360" t="str">
            <v>UN</v>
          </cell>
          <cell r="D1360">
            <v>351.51</v>
          </cell>
        </row>
        <row r="1361">
          <cell r="A1361" t="str">
            <v>INES</v>
          </cell>
          <cell r="B1361" t="str">
            <v>INSTALACOES ESPECIAIS</v>
          </cell>
          <cell r="C1361">
            <v>0</v>
          </cell>
          <cell r="D1361">
            <v>0</v>
          </cell>
        </row>
        <row r="1362">
          <cell r="A1362">
            <v>186</v>
          </cell>
          <cell r="B1362" t="str">
            <v>INCENDIO</v>
          </cell>
          <cell r="C1362">
            <v>0</v>
          </cell>
          <cell r="D1362">
            <v>0</v>
          </cell>
        </row>
        <row r="1363">
          <cell r="A1363">
            <v>72283</v>
          </cell>
          <cell r="B1363" t="str">
            <v>ABRIGO PARA HIDRANTE, 75X45X17CM, COM REGISTRO GLOBO ANGULAR 45º 2.1/2", ADAPTADOR STORZ 2.1/2", MANGUEIRA DE INCÊNDIO 15M, REDUÇÃO 2.1/2X1.1/2" E ESGUICHO EM LATÃO 1.1/2" - FORNECIMENTO E INSTALAÇÃO</v>
          </cell>
          <cell r="C1363" t="str">
            <v>UN</v>
          </cell>
          <cell r="D1363">
            <v>912.19</v>
          </cell>
        </row>
        <row r="1364">
          <cell r="A1364">
            <v>72284</v>
          </cell>
          <cell r="B1364" t="str">
            <v>ABRIGO PARA HIDRANTE, 90X60X17CM, COM REGISTRO GLOBO ANGULAR 45º 2.1/2", ADAPTADOR STORZ 2.1/2", MANGUEIRA DE INCÊNDIO 20M, REDUÇÃO 2.1/2X1.1/2" E ESGUICHO EM LATÃO 1.1/2" - FORNECIMENTO E INSTALAÇÃO</v>
          </cell>
          <cell r="C1364" t="str">
            <v>UN</v>
          </cell>
          <cell r="D1364">
            <v>1070.1400000000001</v>
          </cell>
        </row>
        <row r="1365">
          <cell r="A1365">
            <v>72287</v>
          </cell>
          <cell r="B1365" t="str">
            <v>CAIXA DE INCÊNDIO 45X75X17CM - FORNECIMENTO E INSTALAÇÃO</v>
          </cell>
          <cell r="C1365" t="str">
            <v>UN</v>
          </cell>
          <cell r="D1365">
            <v>247.33</v>
          </cell>
        </row>
        <row r="1366">
          <cell r="A1366">
            <v>72288</v>
          </cell>
          <cell r="B1366" t="str">
            <v>CAIXA DE INCÊNDIO 60X75X17CM - FORNECIMENTO E INSTALAÇÃO</v>
          </cell>
          <cell r="C1366" t="str">
            <v>UN</v>
          </cell>
          <cell r="D1366">
            <v>317.76</v>
          </cell>
        </row>
        <row r="1367">
          <cell r="A1367">
            <v>72554</v>
          </cell>
          <cell r="B1367" t="str">
            <v>EXTINTOR DE CO2 6KG - FORNECIMENTO E INSTALACAO</v>
          </cell>
          <cell r="C1367" t="str">
            <v>UN</v>
          </cell>
          <cell r="D1367">
            <v>430.23</v>
          </cell>
        </row>
        <row r="1368">
          <cell r="A1368">
            <v>73775</v>
          </cell>
          <cell r="B1368" t="str">
            <v>EXTINTOR DE INCENDIO</v>
          </cell>
          <cell r="C1368">
            <v>0</v>
          </cell>
          <cell r="D1368">
            <v>0</v>
          </cell>
        </row>
        <row r="1369">
          <cell r="A1369" t="str">
            <v>73775/001</v>
          </cell>
          <cell r="B1369" t="str">
            <v>EXTINTOR INCENDIO TP PO QUIMICO 4KG FORNECIMENTO E COLOCACAO</v>
          </cell>
          <cell r="C1369" t="str">
            <v>UN</v>
          </cell>
          <cell r="D1369">
            <v>112.73</v>
          </cell>
        </row>
        <row r="1370">
          <cell r="A1370" t="str">
            <v>73775/002</v>
          </cell>
          <cell r="B1370" t="str">
            <v>EXTINTOR INCENDIO AGUA-PRESSURIZADA 10L INCL SUPORTE PAREDE CARGACOMPLETA FORNECIMENTO E COLOCACAO</v>
          </cell>
          <cell r="C1370" t="str">
            <v>UN</v>
          </cell>
          <cell r="D1370">
            <v>128.18</v>
          </cell>
        </row>
        <row r="1371">
          <cell r="A1371">
            <v>187</v>
          </cell>
          <cell r="B1371" t="str">
            <v>TELEFONE</v>
          </cell>
          <cell r="C1371">
            <v>0</v>
          </cell>
          <cell r="D1371">
            <v>0</v>
          </cell>
        </row>
        <row r="1372">
          <cell r="A1372">
            <v>73662</v>
          </cell>
          <cell r="B1372" t="str">
            <v>PONTO DE TOMADA PARA TELEFONE, COM TOMADA PADRAO TELEBRAS EM CAIXA DEPVC COM PLACA, ELETRODUTO DE PVC RIGIDO E FIACAO ATE A CAIXA DE DISTRIBUICAO DO PAVIMENTO</v>
          </cell>
          <cell r="C1372" t="str">
            <v>PT</v>
          </cell>
          <cell r="D1372">
            <v>96.95</v>
          </cell>
        </row>
        <row r="1373">
          <cell r="A1373">
            <v>73749</v>
          </cell>
          <cell r="B1373" t="str">
            <v>CAIXAS PARA INSTALACOES TELEFONICAS</v>
          </cell>
          <cell r="C1373">
            <v>0</v>
          </cell>
          <cell r="D1373">
            <v>0</v>
          </cell>
        </row>
        <row r="1374">
          <cell r="A1374" t="str">
            <v>73749/001</v>
          </cell>
          <cell r="B1374" t="str">
            <v>CAIXA ENTERRADA PARA INSTALACOES TELEFONICAS TIPO R1 MEDIDAS 0,60X0,35X0,50M EM BLOCOS DE CONCRETO ESTRUTURAL 0,10X0,20X0,40M ASSENTADOS COMARGAMASSA DE CIMENTO E AREIA TRACO 1:4</v>
          </cell>
          <cell r="C1374" t="str">
            <v>UN</v>
          </cell>
          <cell r="D1374">
            <v>113.77</v>
          </cell>
        </row>
        <row r="1375">
          <cell r="A1375" t="str">
            <v>73749/002</v>
          </cell>
          <cell r="B1375" t="str">
            <v>CAIXA ENTERRADA PARA INSTALACOES TELEFONICAS TIPO R2 MEDIDAS 1,07X0,52X0,50M EM BLOCOS DE CONCRETO ESTRUTURAL 0,10X0,20X0,40M ASSENTADOS COMARGAMASSA DE CIMENTO E AREIA TRACO 1:4</v>
          </cell>
          <cell r="C1375" t="str">
            <v>UN</v>
          </cell>
          <cell r="D1375">
            <v>212.88</v>
          </cell>
        </row>
        <row r="1376">
          <cell r="A1376" t="str">
            <v>73749/003</v>
          </cell>
          <cell r="B1376" t="str">
            <v>CAIXA ENTERRADA PARA INSTALACOES TELEFONICAS TIPO R3 MEDIDAS 1,30X1,20X1,20M EM BLOCOS DE CONCRETO ESTRUTURAL 0,10X0,20X0,40M ASSENTADOS COMARGAMASSA DE CIMENTO E AREIA TRACO 1:4</v>
          </cell>
          <cell r="C1376" t="str">
            <v>UN</v>
          </cell>
          <cell r="D1376">
            <v>695.12</v>
          </cell>
        </row>
        <row r="1377">
          <cell r="A1377">
            <v>73768</v>
          </cell>
          <cell r="B1377" t="str">
            <v>CABOS TELEFONICOS</v>
          </cell>
          <cell r="C1377">
            <v>0</v>
          </cell>
          <cell r="D1377">
            <v>0</v>
          </cell>
        </row>
        <row r="1378">
          <cell r="A1378" t="str">
            <v>73768/001</v>
          </cell>
          <cell r="B1378" t="str">
            <v>FIO TELEFONICO FI BITOLA 0,6MM - 2 CONDUTORES - FORNECIMENTO E INSTALACAO</v>
          </cell>
          <cell r="C1378" t="str">
            <v>M</v>
          </cell>
          <cell r="D1378">
            <v>0.95</v>
          </cell>
        </row>
        <row r="1379">
          <cell r="A1379" t="str">
            <v>73768/002</v>
          </cell>
          <cell r="B1379" t="str">
            <v>CABO TELEFONICO FE BITOLA 1,0MM - 2 CONDUTORES PARA USO EXTERNO - FORNECIMENTO E INSTALACAO</v>
          </cell>
          <cell r="C1379" t="str">
            <v>M</v>
          </cell>
          <cell r="D1379">
            <v>1.74</v>
          </cell>
        </row>
        <row r="1380">
          <cell r="A1380" t="str">
            <v>73768/003</v>
          </cell>
          <cell r="B1380" t="str">
            <v>CABO TELEFONICO CI-50 10 PARES (USO INTERNO) - FORNECIMENTO E INSTALACAO</v>
          </cell>
          <cell r="C1380" t="str">
            <v>M</v>
          </cell>
          <cell r="D1380">
            <v>3.87</v>
          </cell>
        </row>
        <row r="1381">
          <cell r="A1381" t="str">
            <v>73768/004</v>
          </cell>
          <cell r="B1381" t="str">
            <v>CABO TELEFONICO CI-50 20PARES (USO INTERNO) - FORNECIMENTO E INSTALACAO</v>
          </cell>
          <cell r="C1381" t="str">
            <v>M</v>
          </cell>
          <cell r="D1381">
            <v>5.79</v>
          </cell>
        </row>
        <row r="1382">
          <cell r="A1382" t="str">
            <v>73768/005</v>
          </cell>
          <cell r="B1382" t="str">
            <v>CABO TELEFONICO CI-50 30PARES (USO INTERNO) - FORNECIMENTO E INSTALACAO</v>
          </cell>
          <cell r="C1382" t="str">
            <v>M</v>
          </cell>
          <cell r="D1382">
            <v>7.8</v>
          </cell>
        </row>
        <row r="1383">
          <cell r="A1383" t="str">
            <v>73768/006</v>
          </cell>
          <cell r="B1383" t="str">
            <v>CABO TELEFONICO CI-50 50PARES (USO INTERNO) - FORNECIMENTO E INSTALACAO</v>
          </cell>
          <cell r="C1383" t="str">
            <v>M</v>
          </cell>
          <cell r="D1383">
            <v>12.98</v>
          </cell>
        </row>
        <row r="1384">
          <cell r="A1384" t="str">
            <v>73768/007</v>
          </cell>
          <cell r="B1384" t="str">
            <v>CABO TELEFONICO CI-50 75 PARES (USO INTERNO) - FORNECIMENTO E INSTALACAO</v>
          </cell>
          <cell r="C1384" t="str">
            <v>M</v>
          </cell>
          <cell r="D1384">
            <v>15.91</v>
          </cell>
        </row>
        <row r="1385">
          <cell r="A1385" t="str">
            <v>73768/008</v>
          </cell>
          <cell r="B1385" t="str">
            <v>CABO TELEFONICO CI-50 200 PARES (USO INTERNO) - FORNECIMENTO E INSTALACAO</v>
          </cell>
          <cell r="C1385" t="str">
            <v>M</v>
          </cell>
          <cell r="D1385">
            <v>46.06</v>
          </cell>
        </row>
        <row r="1386">
          <cell r="A1386" t="str">
            <v>73768/009</v>
          </cell>
          <cell r="B1386" t="str">
            <v>CABO TELEFONICO CCI-50 1 PAR (USO INTERNO) - FORNECIMENTO E INSTALACAO</v>
          </cell>
          <cell r="C1386" t="str">
            <v>M</v>
          </cell>
          <cell r="D1386">
            <v>0.71</v>
          </cell>
        </row>
        <row r="1387">
          <cell r="A1387" t="str">
            <v>73768/010</v>
          </cell>
          <cell r="B1387" t="str">
            <v>CABO TELEFONICO CCI-50 2 PARES (USO INTERNO) - FORNECIMENTO E INSTALACAO</v>
          </cell>
          <cell r="C1387" t="str">
            <v>M</v>
          </cell>
          <cell r="D1387">
            <v>0.96</v>
          </cell>
        </row>
        <row r="1388">
          <cell r="A1388" t="str">
            <v>73768/011</v>
          </cell>
          <cell r="B1388" t="str">
            <v>CABO TELEFONICO CCI-50 3 PARES (USO INTERNO) - FORNECIMENTO E INSTALACAO</v>
          </cell>
          <cell r="C1388" t="str">
            <v>M</v>
          </cell>
          <cell r="D1388">
            <v>1.25</v>
          </cell>
        </row>
        <row r="1389">
          <cell r="A1389" t="str">
            <v>73768/012</v>
          </cell>
          <cell r="B1389" t="str">
            <v>CABO TELEFONICO CCI-50 4 PARES (USO INTERNO) - FORNECIMENTO E INSTALACAO</v>
          </cell>
          <cell r="C1389" t="str">
            <v>M</v>
          </cell>
          <cell r="D1389">
            <v>1.44</v>
          </cell>
        </row>
        <row r="1390">
          <cell r="A1390" t="str">
            <v>73768/013</v>
          </cell>
          <cell r="B1390" t="str">
            <v>CABO TELEFONICO CCI-50 5 PARES (USO INTERNO) - FORNECIMENTO E INSTALACAO</v>
          </cell>
          <cell r="C1390" t="str">
            <v>M</v>
          </cell>
          <cell r="D1390">
            <v>1.67</v>
          </cell>
        </row>
        <row r="1391">
          <cell r="A1391" t="str">
            <v>73768/014</v>
          </cell>
          <cell r="B1391" t="str">
            <v>CABO TELEFONICO CCI-50 6 PARES (USO INTERNO) - FORNECIMENTO E INSTALACAO</v>
          </cell>
          <cell r="C1391" t="str">
            <v>M</v>
          </cell>
          <cell r="D1391">
            <v>2.29</v>
          </cell>
        </row>
        <row r="1392">
          <cell r="A1392">
            <v>74002</v>
          </cell>
          <cell r="B1392" t="str">
            <v>INSTALACAO TELEFONICA</v>
          </cell>
          <cell r="C1392">
            <v>0</v>
          </cell>
          <cell r="D1392">
            <v>0</v>
          </cell>
        </row>
        <row r="1393">
          <cell r="A1393" t="str">
            <v>74002/001</v>
          </cell>
          <cell r="B1393" t="str">
            <v>INSTALACOES TELEFONICAS P/ EDIFICIO RESIDENCIAL C/ 4 PAVTOS 16 UNID.</v>
          </cell>
          <cell r="C1393" t="str">
            <v>UN</v>
          </cell>
          <cell r="D1393">
            <v>3041.27</v>
          </cell>
        </row>
        <row r="1394">
          <cell r="A1394">
            <v>200</v>
          </cell>
          <cell r="B1394" t="str">
            <v>PARA RAIOS</v>
          </cell>
          <cell r="C1394">
            <v>0</v>
          </cell>
          <cell r="D1394">
            <v>0</v>
          </cell>
        </row>
        <row r="1395">
          <cell r="A1395">
            <v>8260</v>
          </cell>
          <cell r="B1395" t="str">
            <v>INSTALACAO PARA-RAIOS P/RESERVATORIO</v>
          </cell>
          <cell r="C1395" t="str">
            <v>UN</v>
          </cell>
          <cell r="D1395">
            <v>1737.3</v>
          </cell>
        </row>
        <row r="1396">
          <cell r="A1396">
            <v>274</v>
          </cell>
          <cell r="B1396" t="str">
            <v>GAS</v>
          </cell>
          <cell r="C1396">
            <v>0</v>
          </cell>
          <cell r="D1396">
            <v>0</v>
          </cell>
        </row>
        <row r="1397">
          <cell r="A1397">
            <v>74003</v>
          </cell>
          <cell r="B1397" t="str">
            <v>INSTALACAO GAS</v>
          </cell>
          <cell r="C1397">
            <v>0</v>
          </cell>
          <cell r="D1397">
            <v>0</v>
          </cell>
        </row>
        <row r="1398">
          <cell r="A1398" t="str">
            <v>74003/001</v>
          </cell>
          <cell r="B1398" t="str">
            <v>INSTALACOES GAS CENTRAL P/ EDIFICIO RESIDENCIAL C/ 4 PAVTOS 16 UNID.UMA CENTRAL POR BLOCO COM 16 PONTOS</v>
          </cell>
          <cell r="C1398" t="str">
            <v>UN</v>
          </cell>
          <cell r="D1398">
            <v>3309.44</v>
          </cell>
        </row>
        <row r="1399">
          <cell r="A1399" t="str">
            <v>INHI</v>
          </cell>
          <cell r="B1399" t="str">
            <v>INSTALACOES HIDRO SANITARIAS</v>
          </cell>
          <cell r="C1399">
            <v>0</v>
          </cell>
          <cell r="D1399">
            <v>0</v>
          </cell>
        </row>
        <row r="1400">
          <cell r="A1400">
            <v>179</v>
          </cell>
          <cell r="B1400" t="str">
            <v>FORNEC. E ASSENTAMENTO DE TUBOS P/INSTALACAO DOMICILIAR</v>
          </cell>
          <cell r="C1400">
            <v>0</v>
          </cell>
          <cell r="D1400">
            <v>0</v>
          </cell>
        </row>
        <row r="1401">
          <cell r="A1401">
            <v>73777</v>
          </cell>
          <cell r="B1401" t="str">
            <v>TUBULAÇÃO EM PVC ROSCAVEL S/ CONEXOES P/ AGUA FRIA</v>
          </cell>
          <cell r="C1401">
            <v>0</v>
          </cell>
          <cell r="D1401">
            <v>0</v>
          </cell>
        </row>
        <row r="1402">
          <cell r="A1402" t="str">
            <v>73777/001</v>
          </cell>
          <cell r="B1402" t="str">
            <v>TUBO DE PVC BRANCO ROSQUEÁVEL 1/2" - FORNECIMENTO E INSTALAÇÃO</v>
          </cell>
          <cell r="C1402" t="str">
            <v>M</v>
          </cell>
          <cell r="D1402">
            <v>4.6500000000000004</v>
          </cell>
        </row>
        <row r="1403">
          <cell r="A1403" t="str">
            <v>73777/002</v>
          </cell>
          <cell r="B1403" t="str">
            <v>TUBO DE PVC BRANCO ROSQUEÁVEL 3/4" - FORNECIMENTO E INSTALAÇÃO</v>
          </cell>
          <cell r="C1403" t="str">
            <v>M</v>
          </cell>
          <cell r="D1403">
            <v>5.99</v>
          </cell>
        </row>
        <row r="1404">
          <cell r="A1404" t="str">
            <v>73777/003</v>
          </cell>
          <cell r="B1404" t="str">
            <v>TUBO DE PVC BRANCO ROSQUEÁVEL 1" - FORNECIMENTO E INSTALAÇÃO</v>
          </cell>
          <cell r="C1404" t="str">
            <v>M</v>
          </cell>
          <cell r="D1404">
            <v>10.27</v>
          </cell>
        </row>
        <row r="1405">
          <cell r="A1405" t="str">
            <v>73777/004</v>
          </cell>
          <cell r="B1405" t="str">
            <v>TUBO DE PVC BRANCO ROSQUEÁVEL 1.1/2" - FORNECIMENTO E INSTALAÇÃO</v>
          </cell>
          <cell r="C1405" t="str">
            <v>M</v>
          </cell>
          <cell r="D1405">
            <v>14.73</v>
          </cell>
        </row>
        <row r="1406">
          <cell r="A1406" t="str">
            <v>73777/005</v>
          </cell>
          <cell r="B1406" t="str">
            <v>TUBO DE PVC BRANCO ROSQUEÁVEL 2" - FORNECIMENTO E INSTALAÇÃO</v>
          </cell>
          <cell r="C1406" t="str">
            <v>M</v>
          </cell>
          <cell r="D1406">
            <v>21.36</v>
          </cell>
        </row>
        <row r="1407">
          <cell r="A1407" t="str">
            <v>73777/006</v>
          </cell>
          <cell r="B1407" t="str">
            <v>TUBO DE PVC BRANCO ROSQUEÁVEL 2.1/2" - FORNECIMENTO E INSTALAÇÃO</v>
          </cell>
          <cell r="C1407" t="str">
            <v>M</v>
          </cell>
          <cell r="D1407">
            <v>39.840000000000003</v>
          </cell>
        </row>
        <row r="1408">
          <cell r="A1408" t="str">
            <v>73777/007</v>
          </cell>
          <cell r="B1408" t="str">
            <v>TUBO DE PVC BRANCO ROSQUEÁVEL 3" - FORNECIMENTO E INSTALAÇÃO</v>
          </cell>
          <cell r="C1408" t="str">
            <v>M</v>
          </cell>
          <cell r="D1408">
            <v>51.04</v>
          </cell>
        </row>
        <row r="1409">
          <cell r="A1409" t="str">
            <v>73777/008</v>
          </cell>
          <cell r="B1409" t="str">
            <v>TUBO DE PVC BRANCO ROSQUEÁVEL 4" - FORNECIMENTO E INSTALAÇÃO</v>
          </cell>
          <cell r="C1409" t="str">
            <v>M</v>
          </cell>
          <cell r="D1409">
            <v>60.21</v>
          </cell>
        </row>
        <row r="1410">
          <cell r="A1410">
            <v>73779</v>
          </cell>
          <cell r="B1410" t="str">
            <v>TUBULAÇÃO EM PVC S/ CONEXÕES P/ ESGOTO E AGUAS PLUVIAIS</v>
          </cell>
          <cell r="C1410">
            <v>0</v>
          </cell>
          <cell r="D1410">
            <v>0</v>
          </cell>
        </row>
        <row r="1411">
          <cell r="A1411" t="str">
            <v>73779/001</v>
          </cell>
          <cell r="B1411" t="str">
            <v>TUBO DE PVC BRANCO, SEM CONEXÕES, PONTA E BOLSA SOLDÁVEL 40MM - FORNECIMENTO E INSTALAÇÃO</v>
          </cell>
          <cell r="C1411" t="str">
            <v>M</v>
          </cell>
          <cell r="D1411">
            <v>5.92</v>
          </cell>
        </row>
        <row r="1412">
          <cell r="A1412" t="str">
            <v>73779/002</v>
          </cell>
          <cell r="B1412" t="str">
            <v>TUBO DE PVC BRANCO, SEM CONEXÕES, PONTA, BOLSA E VIROLA 50MM - FORNECIMENTO E INSTALAÇÃO</v>
          </cell>
          <cell r="C1412" t="str">
            <v>M</v>
          </cell>
          <cell r="D1412">
            <v>8.9600000000000009</v>
          </cell>
        </row>
        <row r="1413">
          <cell r="A1413" t="str">
            <v>73779/003</v>
          </cell>
          <cell r="B1413" t="str">
            <v>TUBO DE PVC BRANCO, SEM CONEXÕES, PONTA, BOLSA E VIROLA 75MM - FORNECIMENTO E INSTALAÇÃO</v>
          </cell>
          <cell r="C1413" t="str">
            <v>M</v>
          </cell>
          <cell r="D1413">
            <v>11.75</v>
          </cell>
        </row>
        <row r="1414">
          <cell r="A1414">
            <v>73786</v>
          </cell>
          <cell r="B1414" t="str">
            <v>TUBULAÇÃO EM AÇO GALVANIZADO C/ COSTURA S/ CONEXÕES</v>
          </cell>
          <cell r="C1414">
            <v>0</v>
          </cell>
          <cell r="D1414">
            <v>0</v>
          </cell>
        </row>
        <row r="1415">
          <cell r="A1415" t="str">
            <v>73786/001</v>
          </cell>
          <cell r="B1415" t="str">
            <v>TUBO DE AÇO GALVANIZADO, SEM CONEXÕES COM COSTURA Ø20MM (3/4") - FORNECIMENTO E INSTALAÇÃO</v>
          </cell>
          <cell r="C1415" t="str">
            <v>M</v>
          </cell>
          <cell r="D1415">
            <v>15.12</v>
          </cell>
        </row>
        <row r="1416">
          <cell r="A1416" t="str">
            <v>73786/002</v>
          </cell>
          <cell r="B1416" t="str">
            <v>TUBO DE AÇO GALVANIZADO, SEM CONEXÕES COM COSTURA Ø25MM (1") - FORNECIMENTO E INSTALAÇÃO</v>
          </cell>
          <cell r="C1416" t="str">
            <v>M</v>
          </cell>
          <cell r="D1416">
            <v>17.829999999999998</v>
          </cell>
        </row>
        <row r="1417">
          <cell r="A1417" t="str">
            <v>73786/003</v>
          </cell>
          <cell r="B1417" t="str">
            <v>TUBO DE AÇO GALVANIZADO, SEM CONEXÕES COM COSTURA Ø32MM (1.1/4") - FORNECIMENTO E INSTALAÇÃO</v>
          </cell>
          <cell r="C1417" t="str">
            <v>M</v>
          </cell>
          <cell r="D1417">
            <v>28.09</v>
          </cell>
        </row>
        <row r="1418">
          <cell r="A1418" t="str">
            <v>73786/004</v>
          </cell>
          <cell r="B1418" t="str">
            <v>TUBO DE AÇO GALVANIZADO, SEM CONEXÕES COM COSTURA Ø40MM (1.1/2") - FORNECIMENTO E INSTALAÇÃO</v>
          </cell>
          <cell r="C1418" t="str">
            <v>M</v>
          </cell>
          <cell r="D1418">
            <v>31.2</v>
          </cell>
        </row>
        <row r="1419">
          <cell r="A1419" t="str">
            <v>73786/005</v>
          </cell>
          <cell r="B1419" t="str">
            <v>TUBO DE AÇO GALVANIZADO, SEM CONEXÕES COM COSTURA Ø50MM (2") - FORNECIMENTO E INSTALAÇÃO</v>
          </cell>
          <cell r="C1419" t="str">
            <v>M</v>
          </cell>
          <cell r="D1419">
            <v>42.88</v>
          </cell>
        </row>
        <row r="1420">
          <cell r="A1420" t="str">
            <v>73786/006</v>
          </cell>
          <cell r="B1420" t="str">
            <v>TUBO DE AÇO GALVANIZADO, SEM CONEXÕES COM COSTURA Ø65MM (2.1/2") - FORNECIMENTO E INSTALAÇÃO</v>
          </cell>
          <cell r="C1420" t="str">
            <v>M</v>
          </cell>
          <cell r="D1420">
            <v>55.9</v>
          </cell>
        </row>
        <row r="1421">
          <cell r="A1421" t="str">
            <v>73786/007</v>
          </cell>
          <cell r="B1421" t="str">
            <v>TUBO DE AÇO GALVANIZADO, SEM CONEXÕES COM COSTURA Ø80MM (3") - FORNECIMENTO E INSTALAÇÃO</v>
          </cell>
          <cell r="C1421" t="str">
            <v>M</v>
          </cell>
          <cell r="D1421">
            <v>63.08</v>
          </cell>
        </row>
        <row r="1422">
          <cell r="A1422" t="str">
            <v>73786/008</v>
          </cell>
          <cell r="B1422" t="str">
            <v>TUBO DE AÇO GALVANIZADO, SEM CONEXÕES COM COSTURA Ø100MM (4") - FORNECIMENTO E INSTALAÇÃO</v>
          </cell>
          <cell r="C1422" t="str">
            <v>M</v>
          </cell>
          <cell r="D1422">
            <v>99.83</v>
          </cell>
        </row>
        <row r="1423">
          <cell r="A1423" t="str">
            <v>73786/011</v>
          </cell>
          <cell r="B1423" t="str">
            <v>TUBO ACO GALVANIZADO, C/ COSTURA S/ CONEXÕES 15MM (1/2") - FORNECIMENTO E INSTALAÇÃO</v>
          </cell>
          <cell r="C1423" t="str">
            <v>M</v>
          </cell>
          <cell r="D1423">
            <v>13.27</v>
          </cell>
        </row>
        <row r="1424">
          <cell r="A1424">
            <v>73976</v>
          </cell>
          <cell r="B1424" t="str">
            <v>TUBULAÇÃO EM AÇO GALVANIZADO C/ COSTURA C/ CONEXÕES</v>
          </cell>
          <cell r="C1424">
            <v>0</v>
          </cell>
          <cell r="D1424">
            <v>0</v>
          </cell>
        </row>
        <row r="1425">
          <cell r="A1425" t="str">
            <v>73976/002</v>
          </cell>
          <cell r="B1425" t="str">
            <v>TUBO DE AÇO GALVANIZADO COM COSTURA 1/2" (15MM), INCLUSIVE CONEXÕES -FORNECIMENTO E INSTALAÇÃO</v>
          </cell>
          <cell r="C1425" t="str">
            <v>M</v>
          </cell>
          <cell r="D1425">
            <v>12.23</v>
          </cell>
        </row>
        <row r="1426">
          <cell r="A1426" t="str">
            <v>73976/003</v>
          </cell>
          <cell r="B1426" t="str">
            <v>TUBO DE AÇO GALVANIZADO COM COSTURA 3/4" (20MM), INCLUSIVE CONEXÕES -FORNECIMENTO E INSTALAÇÃO</v>
          </cell>
          <cell r="C1426" t="str">
            <v>M</v>
          </cell>
          <cell r="D1426">
            <v>16.399999999999999</v>
          </cell>
        </row>
        <row r="1427">
          <cell r="A1427" t="str">
            <v>73976/004</v>
          </cell>
          <cell r="B1427" t="str">
            <v>TUBO DE AÇO GALVANIZADO COM COSTURA 1" (25MM), INCLUSIVE CONEXOES - FORNECIMENTO E INSTALACAO</v>
          </cell>
          <cell r="C1427" t="str">
            <v>M</v>
          </cell>
          <cell r="D1427">
            <v>39.46</v>
          </cell>
        </row>
        <row r="1428">
          <cell r="A1428" t="str">
            <v>73976/005</v>
          </cell>
          <cell r="B1428" t="str">
            <v>TUBO DE AÇO GALVANIZADO COM COSTURA 1.1/4" (32MM), INCLUSIVE CONEXOES- FORNECIMENTO E INSTALACAO</v>
          </cell>
          <cell r="C1428" t="str">
            <v>M</v>
          </cell>
          <cell r="D1428">
            <v>54.72</v>
          </cell>
        </row>
        <row r="1429">
          <cell r="A1429" t="str">
            <v>73976/006</v>
          </cell>
          <cell r="B1429" t="str">
            <v>TUBO DE AÇO GALVANIZADO COM COSTURA 1.1/2" (40MM), INCLUSIVE CONEXOES- FORNECIMENTO E INSTALACAO</v>
          </cell>
          <cell r="C1429" t="str">
            <v>M</v>
          </cell>
          <cell r="D1429">
            <v>59.18</v>
          </cell>
        </row>
        <row r="1430">
          <cell r="A1430" t="str">
            <v>73976/007</v>
          </cell>
          <cell r="B1430" t="str">
            <v>TUBO DE AÇO GALVANIZADO COM COSTURA 2" (50MM), INCLUSIVE CONEXOES - FORNECIMENTO E INSTALACAO</v>
          </cell>
          <cell r="C1430" t="str">
            <v>M</v>
          </cell>
          <cell r="D1430">
            <v>76.63</v>
          </cell>
        </row>
        <row r="1431">
          <cell r="A1431" t="str">
            <v>73976/008</v>
          </cell>
          <cell r="B1431" t="str">
            <v>TUBO DE AÇO GALVANIZADO COM COSTURA 2.1/2" (65MM), INCLUSIVE CONEXOES- FORNECIMENTO E INSTALACAO</v>
          </cell>
          <cell r="C1431" t="str">
            <v>M</v>
          </cell>
          <cell r="D1431">
            <v>96.02</v>
          </cell>
        </row>
        <row r="1432">
          <cell r="A1432" t="str">
            <v>73976/009</v>
          </cell>
          <cell r="B1432" t="str">
            <v>TUBO DE AÇO GALVANIZADO COM COSTURA 3" (80MM), INCLUSIVE CONEXOES - FORNECIMENTO E INSTALACAO</v>
          </cell>
          <cell r="C1432" t="str">
            <v>M</v>
          </cell>
          <cell r="D1432">
            <v>102.86</v>
          </cell>
        </row>
        <row r="1433">
          <cell r="A1433" t="str">
            <v>73976/010</v>
          </cell>
          <cell r="B1433" t="str">
            <v>TUBO DE AÇO GALVANIZADO COM COSTURA 4" (100MM), INCLUSIVE CONEXOES - FORNECIMENTO E INSTALACAO</v>
          </cell>
          <cell r="C1433" t="str">
            <v>M</v>
          </cell>
          <cell r="D1433">
            <v>148.80000000000001</v>
          </cell>
        </row>
        <row r="1434">
          <cell r="A1434" t="str">
            <v>73976/011</v>
          </cell>
          <cell r="B1434" t="str">
            <v>TUBO DE AÇO GALVANIZADO COM COSTURA 6" (150MM), INCLUSIVE CONEXÕES - INSTALAÇÃO</v>
          </cell>
          <cell r="C1434" t="str">
            <v>M</v>
          </cell>
          <cell r="D1434">
            <v>217.67</v>
          </cell>
        </row>
        <row r="1435">
          <cell r="A1435">
            <v>74061</v>
          </cell>
          <cell r="B1435" t="str">
            <v>TUBULAÇÃO EM COBRE S/ CONEXÕES</v>
          </cell>
          <cell r="C1435">
            <v>0</v>
          </cell>
          <cell r="D1435">
            <v>0</v>
          </cell>
        </row>
        <row r="1436">
          <cell r="A1436" t="str">
            <v>74061/001</v>
          </cell>
          <cell r="B1436" t="str">
            <v>TUBO DE COBRE CLASSE "E" 15MM - FORNECIMENTO E INSTALACAO</v>
          </cell>
          <cell r="C1436" t="str">
            <v>M</v>
          </cell>
          <cell r="D1436">
            <v>16.54</v>
          </cell>
        </row>
        <row r="1437">
          <cell r="A1437" t="str">
            <v>74061/002</v>
          </cell>
          <cell r="B1437" t="str">
            <v>TUBO DE COBRE CLASSE "E" 22MM - FORNECIMENTO E INSTALACAO</v>
          </cell>
          <cell r="C1437" t="str">
            <v>M</v>
          </cell>
          <cell r="D1437">
            <v>22.39</v>
          </cell>
        </row>
        <row r="1438">
          <cell r="A1438" t="str">
            <v>74061/003</v>
          </cell>
          <cell r="B1438" t="str">
            <v>TUBO DE COBRE CLASSE "E" 28MM - FORNECIMENTO E INSTALACAO</v>
          </cell>
          <cell r="C1438" t="str">
            <v>M</v>
          </cell>
          <cell r="D1438">
            <v>26.79</v>
          </cell>
        </row>
        <row r="1439">
          <cell r="A1439" t="str">
            <v>74061/004</v>
          </cell>
          <cell r="B1439" t="str">
            <v>TUBO DE COBRE CLASSE "E" 35MM - FORNECIMENTO E INSTALACAO</v>
          </cell>
          <cell r="C1439" t="str">
            <v>M</v>
          </cell>
          <cell r="D1439">
            <v>39</v>
          </cell>
        </row>
        <row r="1440">
          <cell r="A1440" t="str">
            <v>74061/005</v>
          </cell>
          <cell r="B1440" t="str">
            <v>TUBO DE COBRE CLASSE "E" 42MM - FORNECIMENTO E INSTALACAO</v>
          </cell>
          <cell r="C1440" t="str">
            <v>M</v>
          </cell>
          <cell r="D1440">
            <v>61.98</v>
          </cell>
        </row>
        <row r="1441">
          <cell r="A1441" t="str">
            <v>74061/006</v>
          </cell>
          <cell r="B1441" t="str">
            <v>TUBO DE COBRE CLASSE "E" 54MM - FORNECIMENTO E INSTALACAO</v>
          </cell>
          <cell r="C1441" t="str">
            <v>M</v>
          </cell>
          <cell r="D1441">
            <v>76.34</v>
          </cell>
        </row>
        <row r="1442">
          <cell r="A1442" t="str">
            <v>74061/007</v>
          </cell>
          <cell r="B1442" t="str">
            <v>TUBO DE COBRE CLASSE "E" 66MM - FORNECIMENTO E INSTALACAO</v>
          </cell>
          <cell r="C1442" t="str">
            <v>M</v>
          </cell>
          <cell r="D1442">
            <v>106.33</v>
          </cell>
        </row>
        <row r="1443">
          <cell r="A1443" t="str">
            <v>74061/008</v>
          </cell>
          <cell r="B1443" t="str">
            <v>TUBO DE COBRE CLASSE "E" 79MM - FORNECIMENTO E INSTALACAO</v>
          </cell>
          <cell r="C1443" t="str">
            <v>M</v>
          </cell>
          <cell r="D1443">
            <v>150.66</v>
          </cell>
        </row>
        <row r="1444">
          <cell r="A1444" t="str">
            <v>74061/009</v>
          </cell>
          <cell r="B1444" t="str">
            <v>TUBO DE COBRE CLASSE "E" 104MM - FORNECIMENTO E INSTALACAO</v>
          </cell>
          <cell r="C1444" t="str">
            <v>M</v>
          </cell>
          <cell r="D1444">
            <v>215.14</v>
          </cell>
        </row>
        <row r="1445">
          <cell r="A1445">
            <v>74089</v>
          </cell>
          <cell r="B1445" t="str">
            <v>TUBULAÇÃO EM PVC SERIE 'R' C/ JUNTA SOLDADA P/ ESGOTO E AGUAS PLUVIAIS</v>
          </cell>
          <cell r="C1445">
            <v>0</v>
          </cell>
          <cell r="D1445">
            <v>0</v>
          </cell>
        </row>
        <row r="1446">
          <cell r="A1446" t="str">
            <v>74089/001</v>
          </cell>
          <cell r="B1446" t="str">
            <v>TUBO PVC ESGOTO SÉRIE R DN 100MM JUNTA SOLDADA - FORNECIMENTO E INSTALAÇÃO</v>
          </cell>
          <cell r="C1446" t="str">
            <v>M</v>
          </cell>
          <cell r="D1446">
            <v>18.89</v>
          </cell>
        </row>
        <row r="1447">
          <cell r="A1447">
            <v>74090</v>
          </cell>
          <cell r="B1447" t="str">
            <v>TUBULAÇÃO EM PVC ROSCAVEL C/ CONEXÕES P/ AGUA FRIA</v>
          </cell>
          <cell r="C1447">
            <v>0</v>
          </cell>
          <cell r="D1447">
            <v>0</v>
          </cell>
        </row>
        <row r="1448">
          <cell r="A1448" t="str">
            <v>74090/001</v>
          </cell>
          <cell r="B1448" t="str">
            <v>TUBO PVC ROSCÁVEL ÁGUA FRIA 3" (75MM), INCLUSIVE CONEXÕES - FORNECIMENTO E INSTALAÇÃ</v>
          </cell>
          <cell r="C1448" t="str">
            <v>M</v>
          </cell>
          <cell r="D1448">
            <v>71.83</v>
          </cell>
        </row>
        <row r="1449">
          <cell r="A1449" t="str">
            <v>74090/002</v>
          </cell>
          <cell r="B1449" t="str">
            <v>TUBO PVC ROSCÁVEL AGUA FRIA 1" (25MM), INCLUSIVE CONEXOES - FORNECIMENTO E INSTALACAO</v>
          </cell>
          <cell r="C1449" t="str">
            <v>M</v>
          </cell>
          <cell r="D1449">
            <v>11.07</v>
          </cell>
        </row>
        <row r="1450">
          <cell r="A1450">
            <v>74165</v>
          </cell>
          <cell r="B1450" t="str">
            <v>TUBULAÇÃO EM PVC C/ CONEXÕES P/ ESGOTO E AGUAS PLUVIAIS</v>
          </cell>
          <cell r="C1450">
            <v>0</v>
          </cell>
          <cell r="D1450">
            <v>0</v>
          </cell>
        </row>
        <row r="1451">
          <cell r="A1451" t="str">
            <v>74165/001</v>
          </cell>
          <cell r="B1451" t="str">
            <v>TUBO PVC ESGOTO JS PREDIAL DN 40MM, INCLUSIVE CONEXOES - FORNECIMENTOE INSTALACAO</v>
          </cell>
          <cell r="C1451" t="str">
            <v>M</v>
          </cell>
          <cell r="D1451">
            <v>13.96</v>
          </cell>
        </row>
        <row r="1452">
          <cell r="A1452" t="str">
            <v>74165/002</v>
          </cell>
          <cell r="B1452" t="str">
            <v>TUBO PVC ESGOTO PREDIAL DN 50MM, INCLUSIVE CONEXOES - FORNECIMENTO E INSTALACAO</v>
          </cell>
          <cell r="C1452" t="str">
            <v>M</v>
          </cell>
          <cell r="D1452">
            <v>18.940000000000001</v>
          </cell>
        </row>
        <row r="1453">
          <cell r="A1453" t="str">
            <v>74165/003</v>
          </cell>
          <cell r="B1453" t="str">
            <v>TUBO PVC ESGOTO PREDIAL DN 75MM, INCLUSIVE CONEXOES - FORNECIMENTO E INSTALACAO</v>
          </cell>
          <cell r="C1453" t="str">
            <v>M</v>
          </cell>
          <cell r="D1453">
            <v>25.86</v>
          </cell>
        </row>
        <row r="1454">
          <cell r="A1454" t="str">
            <v>74165/004</v>
          </cell>
          <cell r="B1454" t="str">
            <v>TUBO PVC ESGOTO PREDIAL DN 100MM, INCLUSIVE CONEXOES - FORNECIMENTO EINSTALACAO</v>
          </cell>
          <cell r="C1454" t="str">
            <v>M</v>
          </cell>
          <cell r="D1454">
            <v>27.71</v>
          </cell>
        </row>
        <row r="1455">
          <cell r="A1455">
            <v>74168</v>
          </cell>
          <cell r="B1455" t="str">
            <v>TUBULAÇÃO EM PVC SERIE 'R' C/ ANEL DE BORRACHA P/ ESGOTO E AGUAS PLUVIAIS</v>
          </cell>
          <cell r="C1455">
            <v>0</v>
          </cell>
          <cell r="D1455">
            <v>0</v>
          </cell>
        </row>
        <row r="1456">
          <cell r="A1456" t="str">
            <v>74168/001</v>
          </cell>
          <cell r="B1456" t="str">
            <v>TUBO PVC ESGOTO SERIE R DN 150MM C/ ANEL DE BORRACHA - FORNECIMENTO EINSTALACAO</v>
          </cell>
          <cell r="C1456" t="str">
            <v>M</v>
          </cell>
          <cell r="D1456">
            <v>42.11</v>
          </cell>
        </row>
        <row r="1457">
          <cell r="A1457" t="str">
            <v>74168/002</v>
          </cell>
          <cell r="B1457" t="str">
            <v>TUBO PVC ESGOTO SERIE R DN 100MM C/ ANEL DE BORRACHA - FORNECIMENTO EINSTALACAO</v>
          </cell>
          <cell r="C1457" t="str">
            <v>M</v>
          </cell>
          <cell r="D1457">
            <v>19.36</v>
          </cell>
        </row>
        <row r="1458">
          <cell r="A1458">
            <v>75027</v>
          </cell>
          <cell r="B1458" t="str">
            <v>TUBULAÇÃO EM AÇO PRETO S/ COSTURA C/ CONEXÕES</v>
          </cell>
          <cell r="C1458">
            <v>0</v>
          </cell>
          <cell r="D1458">
            <v>0</v>
          </cell>
        </row>
        <row r="1459">
          <cell r="A1459" t="str">
            <v>75027/001</v>
          </cell>
          <cell r="B1459" t="str">
            <v>TUBO DE AÇO PRETO 2" SEM COSTURA SCHEDULE 40/NBR 5590, INCLUSIVE CONEXOES - FORNECIMENTO E INSTALACAO</v>
          </cell>
          <cell r="C1459" t="str">
            <v>M</v>
          </cell>
          <cell r="D1459">
            <v>93.3</v>
          </cell>
        </row>
        <row r="1460">
          <cell r="A1460" t="str">
            <v>75027/002</v>
          </cell>
          <cell r="B1460" t="str">
            <v>TUBO DE AÇO PRETO 2.1/2" SEM COSTURA SCHEDULE 40/NBR 5590, INCLUSIVE CONEXOES - FORNECIMENTO E INSTALACAO</v>
          </cell>
          <cell r="C1460" t="str">
            <v>M</v>
          </cell>
          <cell r="D1460">
            <v>103.1</v>
          </cell>
        </row>
        <row r="1461">
          <cell r="A1461" t="str">
            <v>75027/003</v>
          </cell>
          <cell r="B1461" t="str">
            <v>TUBO DE AÇO PRETO 3" SEM COSTURA SCHEDULE 40/NBR 5590, INCLUSIVE CONEXOES - FORNECIMENTO E INSTALACAO</v>
          </cell>
          <cell r="C1461" t="str">
            <v>M</v>
          </cell>
          <cell r="D1461">
            <v>115.57</v>
          </cell>
        </row>
        <row r="1462">
          <cell r="A1462" t="str">
            <v>75027/004</v>
          </cell>
          <cell r="B1462" t="str">
            <v>TUBO DE AÇO PRETO 4" SEM COSTURA SCHEDULE 40/NBR 5590, INCLUSIVE CONEXOES - FORNECIMENTO E INSTALACAO</v>
          </cell>
          <cell r="C1462" t="str">
            <v>M</v>
          </cell>
          <cell r="D1462">
            <v>166.57</v>
          </cell>
        </row>
        <row r="1463">
          <cell r="A1463" t="str">
            <v>75027/005</v>
          </cell>
          <cell r="B1463" t="str">
            <v>TUBO DE AÇO PRETO 6" SEM COSTURA SCHEDULE 40/NBR 5590, INCLUSIVE CONEXÕES - FORNECIMENTO E INSTALAÇÃO</v>
          </cell>
          <cell r="C1463" t="str">
            <v>M</v>
          </cell>
          <cell r="D1463">
            <v>257.63</v>
          </cell>
        </row>
        <row r="1464">
          <cell r="A1464">
            <v>75028</v>
          </cell>
          <cell r="B1464" t="str">
            <v>TUBULAÇÃO CERAMICA C/ REJUNTE DE ARGAMASSA</v>
          </cell>
          <cell r="C1464">
            <v>0</v>
          </cell>
          <cell r="D1464">
            <v>0</v>
          </cell>
        </row>
        <row r="1465">
          <cell r="A1465" t="str">
            <v>75028/001</v>
          </cell>
          <cell r="B1465" t="str">
            <v>TUBO CERAMICO 75MM REJUNTADO COM ARGAMASSA DE CIMENTO E AREIA TRACO 1:3 - FORNECIMENTO E INSTALACAO</v>
          </cell>
          <cell r="C1465" t="str">
            <v>M</v>
          </cell>
          <cell r="D1465">
            <v>9.6</v>
          </cell>
        </row>
        <row r="1466">
          <cell r="A1466" t="str">
            <v>75028/002</v>
          </cell>
          <cell r="B1466" t="str">
            <v>TUBO CERÂMICO 100MM REJUNTADO COM ARGAMASSA DE CIMENTO E AREIA TRACO 1:3 - FORNECIMENTO E INSTALACAO</v>
          </cell>
          <cell r="C1466" t="str">
            <v>M</v>
          </cell>
          <cell r="D1466">
            <v>9.77</v>
          </cell>
        </row>
        <row r="1467">
          <cell r="A1467" t="str">
            <v>75028/003</v>
          </cell>
          <cell r="B1467" t="str">
            <v>TUBO CERÂMICO 150MM REJUNTADO COM ARGAMASSA DE CIMENTO E AREIA TRACO 1:3 - FORNECIMENTO E INSTALACAO</v>
          </cell>
          <cell r="C1467" t="str">
            <v>M</v>
          </cell>
          <cell r="D1467">
            <v>12</v>
          </cell>
        </row>
        <row r="1468">
          <cell r="A1468" t="str">
            <v>75028/004</v>
          </cell>
          <cell r="B1468" t="str">
            <v>TUBO CERÂMICO 200MM REJUNTADO COM ARGAMASSA DE CIMENTO E AREIA TRACO 1:3 - FORNECIMENTO E INSTALACAO</v>
          </cell>
          <cell r="C1468" t="str">
            <v>M</v>
          </cell>
          <cell r="D1468">
            <v>17.399999999999999</v>
          </cell>
        </row>
        <row r="1469">
          <cell r="A1469" t="str">
            <v>75028/005</v>
          </cell>
          <cell r="B1469" t="str">
            <v>TUBO CERAMICO 250MM REJUNTADO COM ARGAMASSA DE CIMENTO E AREIA TRACO 1:3 - FORNECIMENTO E INSTALACAO</v>
          </cell>
          <cell r="C1469" t="str">
            <v>M</v>
          </cell>
          <cell r="D1469">
            <v>27.04</v>
          </cell>
        </row>
        <row r="1470">
          <cell r="A1470" t="str">
            <v>75028/006</v>
          </cell>
          <cell r="B1470" t="str">
            <v>TUBO CERAMICO 300MM REJUNTADO COM ARGAMASSA DE CIMENTO E AREIA TRACO 1:3 - FORNECIMENTO E INSTALACAO</v>
          </cell>
          <cell r="C1470" t="str">
            <v>M</v>
          </cell>
          <cell r="D1470">
            <v>38.83</v>
          </cell>
        </row>
        <row r="1471">
          <cell r="A1471">
            <v>75030</v>
          </cell>
          <cell r="B1471" t="str">
            <v>TUBULAÇÃO EM PVC SOLDAVEL C/ CONEXÕES P/ AGUA FRIA</v>
          </cell>
          <cell r="C1471">
            <v>0</v>
          </cell>
          <cell r="D1471">
            <v>0</v>
          </cell>
        </row>
        <row r="1472">
          <cell r="A1472" t="str">
            <v>75030/001</v>
          </cell>
          <cell r="B1472" t="str">
            <v>TUBO PVC SOLDAVEL AGUA FRIA DN 25MM, INCLUSIVE CONEXOES - FORNECIMENTOE INSTALACAO</v>
          </cell>
          <cell r="C1472" t="str">
            <v>M</v>
          </cell>
          <cell r="D1472">
            <v>10.37</v>
          </cell>
        </row>
        <row r="1473">
          <cell r="A1473" t="str">
            <v>75030/002</v>
          </cell>
          <cell r="B1473" t="str">
            <v>TUBO PVC SOLDAVEL AGUA FRIA DN 32MM, INCLUSIVE CONEXOES - FORNECIMENTOE INSTALACAO</v>
          </cell>
          <cell r="C1473" t="str">
            <v>M</v>
          </cell>
          <cell r="D1473">
            <v>15.3</v>
          </cell>
        </row>
        <row r="1474">
          <cell r="A1474" t="str">
            <v>75030/003</v>
          </cell>
          <cell r="B1474" t="str">
            <v>TUBO PVC SOLDAVEL AGUA FRIA DN 40MM, INCLUSIVE CONEXOES - FORNECIMENTOE INSTALACAO</v>
          </cell>
          <cell r="C1474" t="str">
            <v>M</v>
          </cell>
          <cell r="D1474">
            <v>18.93</v>
          </cell>
        </row>
        <row r="1475">
          <cell r="A1475" t="str">
            <v>75030/004</v>
          </cell>
          <cell r="B1475" t="str">
            <v>TUBO PVC SOLDAVEL AGUA FRIA DN 50MM, INCLUSIVE CONEXOES - FORNECIMENTOE INSTALACAO</v>
          </cell>
          <cell r="C1475" t="str">
            <v>M</v>
          </cell>
          <cell r="D1475">
            <v>21.63</v>
          </cell>
        </row>
        <row r="1476">
          <cell r="A1476" t="str">
            <v>75030/005</v>
          </cell>
          <cell r="B1476" t="str">
            <v>TUBO PVC SOLDAVEL AGUA FRIA DN 60MM, INCLUSIVE CONEXOES - FORNECIMENTOE INSTALACAO</v>
          </cell>
          <cell r="C1476" t="str">
            <v>M</v>
          </cell>
          <cell r="D1476">
            <v>33.15</v>
          </cell>
        </row>
        <row r="1477">
          <cell r="A1477" t="str">
            <v>75030/006</v>
          </cell>
          <cell r="B1477" t="str">
            <v>TUBO PVC SOLDAVEL AGUA FRIA DN 75MM, INCLUSIVE CONEXOES - FORNECIMENTOE INSTALACAO</v>
          </cell>
          <cell r="C1477" t="str">
            <v>M</v>
          </cell>
          <cell r="D1477">
            <v>48.08</v>
          </cell>
        </row>
        <row r="1478">
          <cell r="A1478" t="str">
            <v>75030/007</v>
          </cell>
          <cell r="B1478" t="str">
            <v>TUBO PVC SOLDAVEL AGUA FRIA DN 85MM, INCLUSIVE CONEXOES - FORNECIMENTOE INSTALACAO</v>
          </cell>
          <cell r="C1478" t="str">
            <v>M</v>
          </cell>
          <cell r="D1478">
            <v>57.75</v>
          </cell>
        </row>
        <row r="1479">
          <cell r="A1479">
            <v>75031</v>
          </cell>
          <cell r="B1479" t="str">
            <v>TUBULAÇÃO EM CPVC S/ CONEXÕES P/ AGUA QUENTE</v>
          </cell>
          <cell r="C1479">
            <v>0</v>
          </cell>
          <cell r="D1479">
            <v>0</v>
          </cell>
        </row>
        <row r="1480">
          <cell r="A1480" t="str">
            <v>75031/001</v>
          </cell>
          <cell r="B1480" t="str">
            <v>TUBO CPVC 15MM - FORNECIMENTO E INSTALACAO</v>
          </cell>
          <cell r="C1480" t="str">
            <v>M</v>
          </cell>
          <cell r="D1480">
            <v>8.1999999999999993</v>
          </cell>
        </row>
        <row r="1481">
          <cell r="A1481" t="str">
            <v>75031/002</v>
          </cell>
          <cell r="B1481" t="str">
            <v>TUBO CPVC 22MM - FORNECIMENTO E INSTALACAO</v>
          </cell>
          <cell r="C1481" t="str">
            <v>M</v>
          </cell>
          <cell r="D1481">
            <v>13.42</v>
          </cell>
        </row>
        <row r="1482">
          <cell r="A1482" t="str">
            <v>75031/003</v>
          </cell>
          <cell r="B1482" t="str">
            <v>TUBO CPVC 28MM - FORNECIMENTO E INSTALACAO</v>
          </cell>
          <cell r="C1482" t="str">
            <v>M</v>
          </cell>
          <cell r="D1482">
            <v>20.59</v>
          </cell>
        </row>
        <row r="1483">
          <cell r="A1483">
            <v>75051</v>
          </cell>
          <cell r="B1483" t="str">
            <v>TUBULAÇÃO EM PVC SOLDAVEL S/ CONEXÕES P/ AGUA FRIA</v>
          </cell>
          <cell r="C1483">
            <v>0</v>
          </cell>
          <cell r="D1483">
            <v>0</v>
          </cell>
        </row>
        <row r="1484">
          <cell r="A1484" t="str">
            <v>75051/001</v>
          </cell>
          <cell r="B1484" t="str">
            <v>TUBO DE PVC SOLDAVEL, SEM CONEXOES 20MM - FORNECIMENTO E INSTALACAO</v>
          </cell>
          <cell r="C1484" t="str">
            <v>M</v>
          </cell>
          <cell r="D1484">
            <v>3.27</v>
          </cell>
        </row>
        <row r="1485">
          <cell r="A1485" t="str">
            <v>75051/002</v>
          </cell>
          <cell r="B1485" t="str">
            <v>TUBO DE PVC SOLDAVEL, SEM CONEXOES 25MM - FORNECIMENTO E INSTALACAO</v>
          </cell>
          <cell r="C1485" t="str">
            <v>M</v>
          </cell>
          <cell r="D1485">
            <v>4.18</v>
          </cell>
        </row>
        <row r="1486">
          <cell r="A1486" t="str">
            <v>75051/003</v>
          </cell>
          <cell r="B1486" t="str">
            <v>TUBO DE PVC SOLDAVEL, SEM CONEXOES 32MM - FORNECIMENTO E INSTALACAO</v>
          </cell>
          <cell r="C1486" t="str">
            <v>M</v>
          </cell>
          <cell r="D1486">
            <v>7.21</v>
          </cell>
        </row>
        <row r="1487">
          <cell r="A1487" t="str">
            <v>75051/004</v>
          </cell>
          <cell r="B1487" t="str">
            <v>TUBO DE PVC SOLDAVEL, SEM CONEXOES 40MM - FORNECIMENTO E INSTALACAO</v>
          </cell>
          <cell r="C1487" t="str">
            <v>M</v>
          </cell>
          <cell r="D1487">
            <v>10.199999999999999</v>
          </cell>
        </row>
        <row r="1488">
          <cell r="A1488" t="str">
            <v>75051/005</v>
          </cell>
          <cell r="B1488" t="str">
            <v>TUBO DE PVC SOLDAVEL, SEM CONEXOES 50MM - FORNECIMENTO E INSTALACAO</v>
          </cell>
          <cell r="C1488" t="str">
            <v>M</v>
          </cell>
          <cell r="D1488">
            <v>12.05</v>
          </cell>
        </row>
        <row r="1489">
          <cell r="A1489" t="str">
            <v>75051/006</v>
          </cell>
          <cell r="B1489" t="str">
            <v>TUBO DE PVC SOLDAVEL, SEM CONEXOES 60MM - FORNECIMENTO E INSTALACAO</v>
          </cell>
          <cell r="C1489" t="str">
            <v>M</v>
          </cell>
          <cell r="D1489">
            <v>20.03</v>
          </cell>
        </row>
        <row r="1490">
          <cell r="A1490" t="str">
            <v>75051/007</v>
          </cell>
          <cell r="B1490" t="str">
            <v>TUBO DE PVC SOLDAVEL, SEM CONEXOES 85MM - FORNECIMENTO E INSTALACAO</v>
          </cell>
          <cell r="C1490" t="str">
            <v>M</v>
          </cell>
          <cell r="D1490">
            <v>39.1</v>
          </cell>
        </row>
        <row r="1491">
          <cell r="A1491">
            <v>180</v>
          </cell>
          <cell r="B1491" t="str">
            <v>CONEXOES</v>
          </cell>
          <cell r="C1491">
            <v>0</v>
          </cell>
          <cell r="D1491">
            <v>0</v>
          </cell>
        </row>
        <row r="1492">
          <cell r="A1492">
            <v>72291</v>
          </cell>
          <cell r="B1492" t="str">
            <v>CAIXA SIFONADA EM PVC 150X185X75MM SIMPLES - FORNECIMENTO E INSTALAÇÃO</v>
          </cell>
          <cell r="C1492" t="str">
            <v>UN</v>
          </cell>
          <cell r="D1492">
            <v>33.44</v>
          </cell>
        </row>
        <row r="1493">
          <cell r="A1493">
            <v>72293</v>
          </cell>
          <cell r="B1493" t="str">
            <v>CAP PVC ESGOTO 50MM (TAMPÃO) - FORNECIMENTO E INSTALAÇÃO</v>
          </cell>
          <cell r="C1493" t="str">
            <v>UN</v>
          </cell>
          <cell r="D1493">
            <v>4.24</v>
          </cell>
        </row>
        <row r="1494">
          <cell r="A1494">
            <v>72294</v>
          </cell>
          <cell r="B1494" t="str">
            <v>CAP PVC ESGOTO 75MM (TAMPÃO) - FORNECIMENTO E INSTALAÇÃO</v>
          </cell>
          <cell r="C1494" t="str">
            <v>UN</v>
          </cell>
          <cell r="D1494">
            <v>6.72</v>
          </cell>
        </row>
        <row r="1495">
          <cell r="A1495">
            <v>72295</v>
          </cell>
          <cell r="B1495" t="str">
            <v>CAP PVC ESGOTO 100MM (TAMPÃO) - FORNECIMENTO E INSTALAÇÃO</v>
          </cell>
          <cell r="C1495" t="str">
            <v>UN</v>
          </cell>
          <cell r="D1495">
            <v>9.1300000000000008</v>
          </cell>
        </row>
        <row r="1496">
          <cell r="A1496">
            <v>72297</v>
          </cell>
          <cell r="B1496" t="str">
            <v>COTOVELO DE AÇO GALVANIZADO 1.1/2" - FORNECIMENTO E INSTALAÇÃO</v>
          </cell>
          <cell r="C1496" t="str">
            <v>UN</v>
          </cell>
          <cell r="D1496">
            <v>28.86</v>
          </cell>
        </row>
        <row r="1497">
          <cell r="A1497">
            <v>72298</v>
          </cell>
          <cell r="B1497" t="str">
            <v>COTOVELO DE AÇO GALVANIZADO 1.1/4" - FORNECIMENTO E INSTALAÇÃO</v>
          </cell>
          <cell r="C1497" t="str">
            <v>UN</v>
          </cell>
          <cell r="D1497">
            <v>22.55</v>
          </cell>
        </row>
        <row r="1498">
          <cell r="A1498">
            <v>72300</v>
          </cell>
          <cell r="B1498" t="str">
            <v>COTOVELO DE AÇO GALVANIZADO 1" - FORNECIMENTO E INSTALAÇÃO</v>
          </cell>
          <cell r="C1498" t="str">
            <v>UN</v>
          </cell>
          <cell r="D1498">
            <v>14.52</v>
          </cell>
        </row>
        <row r="1499">
          <cell r="A1499">
            <v>72301</v>
          </cell>
          <cell r="B1499" t="str">
            <v>COTOVELO DE AÇO GALVANIZADO 1/2" - FORNECIMENTO E INSTALAÇÃO</v>
          </cell>
          <cell r="C1499" t="str">
            <v>UN</v>
          </cell>
          <cell r="D1499">
            <v>10.53</v>
          </cell>
        </row>
        <row r="1500">
          <cell r="A1500">
            <v>72302</v>
          </cell>
          <cell r="B1500" t="str">
            <v>COTOVELO DE AÇO GALVANIZADO 2.1/2"</v>
          </cell>
          <cell r="C1500" t="str">
            <v>UN</v>
          </cell>
          <cell r="D1500">
            <v>66.28</v>
          </cell>
        </row>
        <row r="1501">
          <cell r="A1501">
            <v>72303</v>
          </cell>
          <cell r="B1501" t="str">
            <v>COTOVELO DE AÇO GALVANIZADO 2.1/2" - FORNECIMENTO E INSTALAÇÃO</v>
          </cell>
          <cell r="C1501" t="str">
            <v>UN</v>
          </cell>
          <cell r="D1501">
            <v>39.44</v>
          </cell>
        </row>
        <row r="1502">
          <cell r="A1502">
            <v>72304</v>
          </cell>
          <cell r="B1502" t="str">
            <v>COTOVELO DE AÇO GALVANIZADO 3" - FORNECIMENTO E INSTALAÇÃO</v>
          </cell>
          <cell r="C1502" t="str">
            <v>UN</v>
          </cell>
          <cell r="D1502">
            <v>86.4</v>
          </cell>
        </row>
        <row r="1503">
          <cell r="A1503">
            <v>72305</v>
          </cell>
          <cell r="B1503" t="str">
            <v>COTOVELO DE AÇO GALVANIZADO 3/4" - FORNECIMENTO E INSTALAÇÃO</v>
          </cell>
          <cell r="C1503" t="str">
            <v>UN</v>
          </cell>
          <cell r="D1503">
            <v>11.98</v>
          </cell>
        </row>
        <row r="1504">
          <cell r="A1504">
            <v>72306</v>
          </cell>
          <cell r="B1504" t="str">
            <v>COTOVELO DE AÇO GALVANIZADO 4" - FORNECIMENTO E INSTALAÇÃO</v>
          </cell>
          <cell r="C1504" t="str">
            <v>UN</v>
          </cell>
          <cell r="D1504">
            <v>144.58000000000001</v>
          </cell>
        </row>
        <row r="1505">
          <cell r="A1505">
            <v>72307</v>
          </cell>
          <cell r="B1505" t="str">
            <v>COTOVELO DE AÇO GALVANIZADO 5" - FORNECIMENTO E INSTALAÇÃO</v>
          </cell>
          <cell r="C1505" t="str">
            <v>UN</v>
          </cell>
          <cell r="D1505">
            <v>343.61</v>
          </cell>
        </row>
        <row r="1506">
          <cell r="A1506">
            <v>72313</v>
          </cell>
          <cell r="B1506" t="str">
            <v>COTOVELO DE AÇO GALVANIZADO 6" - FORNECIMENTO E INSTALAÇÃO</v>
          </cell>
          <cell r="C1506" t="str">
            <v>UN</v>
          </cell>
          <cell r="D1506">
            <v>426.27</v>
          </cell>
        </row>
        <row r="1507">
          <cell r="A1507">
            <v>72314</v>
          </cell>
          <cell r="B1507" t="str">
            <v>COTOVELO DE COBRE 42MM, LIGAÇÃO SOLDADA - FORNECIMENTO E INSTALAÇÃO</v>
          </cell>
          <cell r="C1507" t="str">
            <v>UN</v>
          </cell>
          <cell r="D1507">
            <v>45.5</v>
          </cell>
        </row>
        <row r="1508">
          <cell r="A1508">
            <v>72317</v>
          </cell>
          <cell r="B1508" t="str">
            <v>COTOVELO DE COBRE 54MM, LIGAÇÃO SOLDADA - FORNECIMENTO E INSTALAÇÃO</v>
          </cell>
          <cell r="C1508" t="str">
            <v>UN</v>
          </cell>
          <cell r="D1508">
            <v>65.23</v>
          </cell>
        </row>
        <row r="1509">
          <cell r="A1509">
            <v>72318</v>
          </cell>
          <cell r="B1509" t="str">
            <v>COTOVELO DE COBRE 66MM, LIGAÇÃO SOLDADA - FORNECIMENTO E INSTALAÇÃO</v>
          </cell>
          <cell r="C1509" t="str">
            <v>UN</v>
          </cell>
          <cell r="D1509">
            <v>184.36</v>
          </cell>
        </row>
        <row r="1510">
          <cell r="A1510">
            <v>72320</v>
          </cell>
          <cell r="B1510" t="str">
            <v>COTOVELO DE COBRE 79MM, LIGAÇÃO SOLDADA - FORNECIMENTO E INSTALAÇÃO</v>
          </cell>
          <cell r="C1510" t="str">
            <v>UN</v>
          </cell>
          <cell r="D1510">
            <v>219.45</v>
          </cell>
        </row>
        <row r="1511">
          <cell r="A1511">
            <v>72431</v>
          </cell>
          <cell r="B1511" t="str">
            <v>TE DE PVC ROSQUEAVEL AGUA FRIA 1.1/2" - FORNECIMENTO E INSTALACAO</v>
          </cell>
          <cell r="C1511" t="str">
            <v>UN</v>
          </cell>
          <cell r="D1511">
            <v>17.34</v>
          </cell>
        </row>
        <row r="1512">
          <cell r="A1512">
            <v>72432</v>
          </cell>
          <cell r="B1512" t="str">
            <v>TE DE PVC ROSQUEAVEL AGUA FRIA 1.1/4" - FORNECIMENTO E INSTALACAO</v>
          </cell>
          <cell r="C1512" t="str">
            <v>UN</v>
          </cell>
          <cell r="D1512">
            <v>15.97</v>
          </cell>
        </row>
        <row r="1513">
          <cell r="A1513">
            <v>72433</v>
          </cell>
          <cell r="B1513" t="str">
            <v>TE DE PVC ROSQUEAVEL AGUA FRIA 1" - FORNECIMENTO E INSTALACAO</v>
          </cell>
          <cell r="C1513" t="str">
            <v>UN</v>
          </cell>
          <cell r="D1513">
            <v>8.92</v>
          </cell>
        </row>
        <row r="1514">
          <cell r="A1514">
            <v>72434</v>
          </cell>
          <cell r="B1514" t="str">
            <v>TE DE PVC ROSQUEAVEL AGUA FRIA 1/2" - FORNECIMENTO E INSTALACAO</v>
          </cell>
          <cell r="C1514" t="str">
            <v>UN</v>
          </cell>
          <cell r="D1514">
            <v>4.58</v>
          </cell>
        </row>
        <row r="1515">
          <cell r="A1515">
            <v>72435</v>
          </cell>
          <cell r="B1515" t="str">
            <v>TE DE PVC ROSQUEAVEL AGUA FRIA 2" - FORNECIMENTO E INSTALACAO</v>
          </cell>
          <cell r="C1515" t="str">
            <v>UN</v>
          </cell>
          <cell r="D1515">
            <v>27.93</v>
          </cell>
        </row>
        <row r="1516">
          <cell r="A1516">
            <v>72436</v>
          </cell>
          <cell r="B1516" t="str">
            <v>TE DE PVC ROSQUEAVEL AGUA FRIA 3/4" - FORNECIMENTO E INSTALACAO</v>
          </cell>
          <cell r="C1516" t="str">
            <v>UN</v>
          </cell>
          <cell r="D1516">
            <v>5.21</v>
          </cell>
        </row>
        <row r="1517">
          <cell r="A1517">
            <v>72437</v>
          </cell>
          <cell r="B1517" t="str">
            <v>TE DE PVC SOLDAVEL AGUA FRIA 110MM - FORNECIMENTO E INSTALACAO</v>
          </cell>
          <cell r="C1517" t="str">
            <v>UN</v>
          </cell>
          <cell r="D1517">
            <v>111.84</v>
          </cell>
        </row>
        <row r="1518">
          <cell r="A1518">
            <v>72438</v>
          </cell>
          <cell r="B1518" t="str">
            <v>TE DE PVC SOLDAVEL AGUA FRIA 20MM - FORNECIMENTO E INSTALACAO</v>
          </cell>
          <cell r="C1518" t="str">
            <v>UN</v>
          </cell>
          <cell r="D1518">
            <v>3.68</v>
          </cell>
        </row>
        <row r="1519">
          <cell r="A1519">
            <v>72439</v>
          </cell>
          <cell r="B1519" t="str">
            <v>TE DE PVC SOLDAVEL AGUA FRIA 25MM - FORNECIMENTO E INSTALACAO</v>
          </cell>
          <cell r="C1519" t="str">
            <v>UN</v>
          </cell>
          <cell r="D1519">
            <v>4.0199999999999996</v>
          </cell>
        </row>
        <row r="1520">
          <cell r="A1520">
            <v>72440</v>
          </cell>
          <cell r="B1520" t="str">
            <v>TE DE PVC SOLDAVEL AGUA FRIA 32MM - FORNECIMENTO E INSTALACAO</v>
          </cell>
          <cell r="C1520" t="str">
            <v>UN</v>
          </cell>
          <cell r="D1520">
            <v>5.64</v>
          </cell>
        </row>
        <row r="1521">
          <cell r="A1521">
            <v>72441</v>
          </cell>
          <cell r="B1521" t="str">
            <v>TE DE PVC SOLDAVEL AGUA FRIA 40MM - FORNECIMENTO E INSTALACAO</v>
          </cell>
          <cell r="C1521" t="str">
            <v>UN</v>
          </cell>
          <cell r="D1521">
            <v>9.6999999999999993</v>
          </cell>
        </row>
        <row r="1522">
          <cell r="A1522">
            <v>72442</v>
          </cell>
          <cell r="B1522" t="str">
            <v>TE DE PVC SOLDAVEL AGUA FRIA 50MM - FORNECIMENTO E INSTALACAO</v>
          </cell>
          <cell r="C1522" t="str">
            <v>UN</v>
          </cell>
          <cell r="D1522">
            <v>10.81</v>
          </cell>
        </row>
        <row r="1523">
          <cell r="A1523">
            <v>72443</v>
          </cell>
          <cell r="B1523" t="str">
            <v>TE DE PVC SOLDAVEL AGUA FRIA 60MM - FORNECIMENTO E INSTALACAO</v>
          </cell>
          <cell r="C1523" t="str">
            <v>UN</v>
          </cell>
          <cell r="D1523">
            <v>27.45</v>
          </cell>
        </row>
        <row r="1524">
          <cell r="A1524">
            <v>72444</v>
          </cell>
          <cell r="B1524" t="str">
            <v>TE DE PVC SOLDAVEL AGUA FRIA 75MM - FORNECIMENTO E INSTALACAO</v>
          </cell>
          <cell r="C1524" t="str">
            <v>UN</v>
          </cell>
          <cell r="D1524">
            <v>43.14</v>
          </cell>
        </row>
        <row r="1525">
          <cell r="A1525">
            <v>72445</v>
          </cell>
          <cell r="B1525" t="str">
            <v>TE DE PVC SOLDAVEL AGUA FRIA 85MM - FORNECIMENTO E INSTALACAO</v>
          </cell>
          <cell r="C1525" t="str">
            <v>UN</v>
          </cell>
          <cell r="D1525">
            <v>57.76</v>
          </cell>
        </row>
        <row r="1526">
          <cell r="A1526">
            <v>72446</v>
          </cell>
          <cell r="B1526" t="str">
            <v>TE REDUÇÃO PVC ROSQUEAVEL AGUA FRIA 1.1/2X3/4" - FORNECIMENTO E INSTALACAO</v>
          </cell>
          <cell r="C1526" t="str">
            <v>UN</v>
          </cell>
          <cell r="D1526">
            <v>14.99</v>
          </cell>
        </row>
        <row r="1527">
          <cell r="A1527">
            <v>72447</v>
          </cell>
          <cell r="B1527" t="str">
            <v>TE REDUÇÃO PVC ROSQUEAVEL AGUA FRIA 1X3/4" - FORNECIMENTO E INSTALACAO</v>
          </cell>
          <cell r="C1527" t="str">
            <v>UN</v>
          </cell>
          <cell r="D1527">
            <v>8.35</v>
          </cell>
        </row>
        <row r="1528">
          <cell r="A1528">
            <v>72448</v>
          </cell>
          <cell r="B1528" t="str">
            <v>TE REDUÇÃO PVC ROSQUEAVEL AGUA FRIA 3/4X1/2" - FORNECIMENTO E INSTALACAO</v>
          </cell>
          <cell r="C1528" t="str">
            <v>UN</v>
          </cell>
          <cell r="D1528">
            <v>6.25</v>
          </cell>
        </row>
        <row r="1529">
          <cell r="A1529">
            <v>72449</v>
          </cell>
          <cell r="B1529" t="str">
            <v>TE REDUÇÃO PVC SOLDAVEL AGUA FRIA 110X60MM - FORNECIMENTO E INSTALACAO</v>
          </cell>
          <cell r="C1529" t="str">
            <v>UN</v>
          </cell>
          <cell r="D1529">
            <v>75.19</v>
          </cell>
        </row>
        <row r="1530">
          <cell r="A1530">
            <v>72450</v>
          </cell>
          <cell r="B1530" t="str">
            <v>TE REDUÇÃO PVC SOLDAVEL AGUA FRIA 25X20MM - FORNECIMENTO E INSTALACAO</v>
          </cell>
          <cell r="C1530" t="str">
            <v>UN</v>
          </cell>
          <cell r="D1530">
            <v>4.95</v>
          </cell>
        </row>
        <row r="1531">
          <cell r="A1531">
            <v>72451</v>
          </cell>
          <cell r="B1531" t="str">
            <v>TE REDUÇÃO PVC SOLDAVEL AGUA FRIA 32X25MM - FORNECIMENTO E INSTALACAO</v>
          </cell>
          <cell r="C1531" t="str">
            <v>UN</v>
          </cell>
          <cell r="D1531">
            <v>7.3</v>
          </cell>
        </row>
        <row r="1532">
          <cell r="A1532">
            <v>72452</v>
          </cell>
          <cell r="B1532" t="str">
            <v>TE REDUÇÃO PVC SOLDAVEL AGUA FRIA 40X32MM - FORNECIMENTO E INSTALACAO</v>
          </cell>
          <cell r="C1532" t="str">
            <v>UN</v>
          </cell>
          <cell r="D1532">
            <v>8.7899999999999991</v>
          </cell>
        </row>
        <row r="1533">
          <cell r="A1533">
            <v>72453</v>
          </cell>
          <cell r="B1533" t="str">
            <v>TE REDUÇÃO PVC SOLDAVEL AGUA FRIA 50X20MM - FORNECIMENTO E INSTALACAO</v>
          </cell>
          <cell r="C1533" t="str">
            <v>UN</v>
          </cell>
          <cell r="D1533">
            <v>11.11</v>
          </cell>
        </row>
        <row r="1534">
          <cell r="A1534">
            <v>72454</v>
          </cell>
          <cell r="B1534" t="str">
            <v>TE REDUÇÃO PVC SOLDAVEL AGUA FRIA 50X25MM - FORNECIMENTO E INSTALACAO</v>
          </cell>
          <cell r="C1534" t="str">
            <v>UN</v>
          </cell>
          <cell r="D1534">
            <v>11.13</v>
          </cell>
        </row>
        <row r="1535">
          <cell r="A1535">
            <v>72455</v>
          </cell>
          <cell r="B1535" t="str">
            <v>TE REDUÇÃO PVC SOLDAVEL AGUA FRIA 50X32MM - FORNECIMENTO E INSTALACAO</v>
          </cell>
          <cell r="C1535" t="str">
            <v>UN</v>
          </cell>
          <cell r="D1535">
            <v>14.6</v>
          </cell>
        </row>
        <row r="1536">
          <cell r="A1536">
            <v>72456</v>
          </cell>
          <cell r="B1536" t="str">
            <v>TE REDUÇÃO PVC SOLDAVEL AGUA FRIA 50X40MM - FORNECIMENTO E INSTALACAO</v>
          </cell>
          <cell r="C1536" t="str">
            <v>UN</v>
          </cell>
          <cell r="D1536">
            <v>17.190000000000001</v>
          </cell>
        </row>
        <row r="1537">
          <cell r="A1537">
            <v>72457</v>
          </cell>
          <cell r="B1537" t="str">
            <v>TE REDUCAO PVC SOLDAVEL AGUA FRIA 75X50MM - FORNECIMENTO E INSTALACAO</v>
          </cell>
          <cell r="C1537" t="str">
            <v>UN</v>
          </cell>
          <cell r="D1537">
            <v>31.8</v>
          </cell>
        </row>
        <row r="1538">
          <cell r="A1538">
            <v>72458</v>
          </cell>
          <cell r="B1538" t="str">
            <v>TE REDUCAO PVC SOLDAVEL AGUA FRIA 85X60MM - FORNECIMENTO E INSTALACAO</v>
          </cell>
          <cell r="C1538" t="str">
            <v>UN</v>
          </cell>
          <cell r="D1538">
            <v>61.29</v>
          </cell>
        </row>
        <row r="1539">
          <cell r="A1539">
            <v>72459</v>
          </cell>
          <cell r="B1539" t="str">
            <v>TE SANITARIO 100X100MM, JUNTA SOLDADA - FORNECIMENTO E INSTALACAO</v>
          </cell>
          <cell r="C1539" t="str">
            <v>UN</v>
          </cell>
          <cell r="D1539">
            <v>19.93</v>
          </cell>
        </row>
        <row r="1540">
          <cell r="A1540">
            <v>72460</v>
          </cell>
          <cell r="B1540" t="str">
            <v>TE SANITARIO 100X100MM, COM ANEIS - FORNECIMENTO E INSTALACAO</v>
          </cell>
          <cell r="C1540" t="str">
            <v>UN</v>
          </cell>
          <cell r="D1540">
            <v>24.32</v>
          </cell>
        </row>
        <row r="1541">
          <cell r="A1541">
            <v>72461</v>
          </cell>
          <cell r="B1541" t="str">
            <v>TE SANITARIO 100X50MM, COM ANÉIS - FORNECIMENTO E INSTALACAO</v>
          </cell>
          <cell r="C1541" t="str">
            <v>UN</v>
          </cell>
          <cell r="D1541">
            <v>21.39</v>
          </cell>
        </row>
        <row r="1542">
          <cell r="A1542">
            <v>72462</v>
          </cell>
          <cell r="B1542" t="str">
            <v>TE SANITARIO 100X75MM, COM ANÉIS - FORNECIMENTO E INSTALACAO</v>
          </cell>
          <cell r="C1542" t="str">
            <v>UN</v>
          </cell>
          <cell r="D1542">
            <v>21.77</v>
          </cell>
        </row>
        <row r="1543">
          <cell r="A1543">
            <v>72463</v>
          </cell>
          <cell r="B1543" t="str">
            <v>TE SANITARIO 50X50MM, JUNTA SOLDADA - FORNECIMENTO E INSTALACAO</v>
          </cell>
          <cell r="C1543" t="str">
            <v>UN</v>
          </cell>
          <cell r="D1543">
            <v>9.9499999999999993</v>
          </cell>
        </row>
        <row r="1544">
          <cell r="A1544">
            <v>72464</v>
          </cell>
          <cell r="B1544" t="str">
            <v>TE SANITARIO 50X50MM, COM ANÉIS - FORNECIMENTO E INSTALACAO</v>
          </cell>
          <cell r="C1544" t="str">
            <v>UN</v>
          </cell>
          <cell r="D1544">
            <v>12.25</v>
          </cell>
        </row>
        <row r="1545">
          <cell r="A1545">
            <v>72465</v>
          </cell>
          <cell r="B1545" t="str">
            <v>TE SANITARIO 75X50MM, COM ANÉIS - FORNECIMENTO E INSTALACAO</v>
          </cell>
          <cell r="C1545" t="str">
            <v>UN</v>
          </cell>
          <cell r="D1545">
            <v>17.149999999999999</v>
          </cell>
        </row>
        <row r="1546">
          <cell r="A1546">
            <v>72466</v>
          </cell>
          <cell r="B1546" t="str">
            <v>TE SANITARIO 75X75MM, JUNTA SOLDADA - FORNECIMENTO E INSTALACAO</v>
          </cell>
          <cell r="C1546" t="str">
            <v>UN</v>
          </cell>
          <cell r="D1546">
            <v>17.940000000000001</v>
          </cell>
        </row>
        <row r="1547">
          <cell r="A1547">
            <v>72467</v>
          </cell>
          <cell r="B1547" t="str">
            <v>TE SANITARIO 75X75MM, COM ANEIS - FORNECIMENTO E INSTALACAO</v>
          </cell>
          <cell r="C1547" t="str">
            <v>UN</v>
          </cell>
          <cell r="D1547">
            <v>22.28</v>
          </cell>
        </row>
        <row r="1548">
          <cell r="A1548">
            <v>72474</v>
          </cell>
          <cell r="B1548" t="str">
            <v>UNIAO DE ACO GALVANIZADO 1.1/2" - FORNECIMENTO E INSTALACAO</v>
          </cell>
          <cell r="C1548" t="str">
            <v>UN</v>
          </cell>
          <cell r="D1548">
            <v>47.63</v>
          </cell>
        </row>
        <row r="1549">
          <cell r="A1549">
            <v>72475</v>
          </cell>
          <cell r="B1549" t="str">
            <v>UNIAO DE ACO GALVANIZADO 1.1/4" - FORNECIMENTO E INSTALACAO</v>
          </cell>
          <cell r="C1549" t="str">
            <v>UN</v>
          </cell>
          <cell r="D1549">
            <v>41.48</v>
          </cell>
        </row>
        <row r="1550">
          <cell r="A1550">
            <v>72476</v>
          </cell>
          <cell r="B1550" t="str">
            <v>UNIAO DE ACO GALVANIZADO 1" - FORNECIMENTO E INSTALACAO</v>
          </cell>
          <cell r="C1550" t="str">
            <v>UN</v>
          </cell>
          <cell r="D1550">
            <v>28.98</v>
          </cell>
        </row>
        <row r="1551">
          <cell r="A1551">
            <v>72477</v>
          </cell>
          <cell r="B1551" t="str">
            <v>UNIAO DE ACO GALVANIZADO 1/2" - FORNECIMENTO E INSTALACAO</v>
          </cell>
          <cell r="C1551" t="str">
            <v>UN</v>
          </cell>
          <cell r="D1551">
            <v>20.02</v>
          </cell>
        </row>
        <row r="1552">
          <cell r="A1552">
            <v>72478</v>
          </cell>
          <cell r="B1552" t="str">
            <v>UNIAO DE ACO GALVANIZADO 2.1/2" - FORNECIMENTO E INSTALACAO</v>
          </cell>
          <cell r="C1552" t="str">
            <v>UN</v>
          </cell>
          <cell r="D1552">
            <v>104.42</v>
          </cell>
        </row>
        <row r="1553">
          <cell r="A1553">
            <v>72479</v>
          </cell>
          <cell r="B1553" t="str">
            <v>UNIAO DE ACO GALVANIZADO 2" - FORNECIMENTO E INSTALACAO</v>
          </cell>
          <cell r="C1553" t="str">
            <v>UN</v>
          </cell>
          <cell r="D1553">
            <v>69.41</v>
          </cell>
        </row>
        <row r="1554">
          <cell r="A1554">
            <v>72480</v>
          </cell>
          <cell r="B1554" t="str">
            <v>UNIAO DE ACO GALVANIZADO 3" - FORNECIMENTO E INSTALACAO</v>
          </cell>
          <cell r="C1554" t="str">
            <v>UN</v>
          </cell>
          <cell r="D1554">
            <v>151.6</v>
          </cell>
        </row>
        <row r="1555">
          <cell r="A1555">
            <v>72481</v>
          </cell>
          <cell r="B1555" t="str">
            <v>UNIAO DE ACO GALVANIZADO 3/4" - FORNECIMENTO E INSTALACAO</v>
          </cell>
          <cell r="C1555" t="str">
            <v>UN</v>
          </cell>
          <cell r="D1555">
            <v>26.02</v>
          </cell>
        </row>
        <row r="1556">
          <cell r="A1556">
            <v>72482</v>
          </cell>
          <cell r="B1556" t="str">
            <v>UNIAO DE ACO GALVANIZADO 4" - FORNECIMENTO E INSTALACAO</v>
          </cell>
          <cell r="C1556" t="str">
            <v>UN</v>
          </cell>
          <cell r="D1556">
            <v>201.49</v>
          </cell>
        </row>
        <row r="1557">
          <cell r="A1557">
            <v>72539</v>
          </cell>
          <cell r="B1557" t="str">
            <v>CURVA PVC 90º ESGOTO 100X50MM COM VISITA - FORNECIMENTO E INSTALACAO</v>
          </cell>
          <cell r="C1557" t="str">
            <v>UN</v>
          </cell>
          <cell r="D1557">
            <v>16.64</v>
          </cell>
        </row>
        <row r="1558">
          <cell r="A1558">
            <v>72540</v>
          </cell>
          <cell r="B1558" t="str">
            <v>CURVA PVC 90º ESGOTO 100X75MM COM VISITA - FORNECIMENTO E INSTALACAO</v>
          </cell>
          <cell r="C1558" t="str">
            <v>UN</v>
          </cell>
          <cell r="D1558">
            <v>37.380000000000003</v>
          </cell>
        </row>
        <row r="1559">
          <cell r="A1559">
            <v>72541</v>
          </cell>
          <cell r="B1559" t="str">
            <v>CURVA PVC CURTA 90º ESGOTO 100MM - FORNECIMENTO E INSTALACAO</v>
          </cell>
          <cell r="C1559" t="str">
            <v>UN</v>
          </cell>
          <cell r="D1559">
            <v>20.64</v>
          </cell>
        </row>
        <row r="1560">
          <cell r="A1560">
            <v>72542</v>
          </cell>
          <cell r="B1560" t="str">
            <v>CURVA PVC LONGA 90º ESGOTO 100MM - FORNECIMENTO E INSTALACAO</v>
          </cell>
          <cell r="C1560" t="str">
            <v>UN</v>
          </cell>
          <cell r="D1560">
            <v>34.65</v>
          </cell>
        </row>
        <row r="1561">
          <cell r="A1561">
            <v>72543</v>
          </cell>
          <cell r="B1561" t="str">
            <v>CURVA PVC LONGA 45º ESGOTO 100MM - FORNECIMENTO E INSTALACAO</v>
          </cell>
          <cell r="C1561" t="str">
            <v>UN</v>
          </cell>
          <cell r="D1561">
            <v>35.21</v>
          </cell>
        </row>
        <row r="1562">
          <cell r="A1562">
            <v>72544</v>
          </cell>
          <cell r="B1562" t="str">
            <v>CURVA PVC CURTA 90º ESGOTO 50MM - FORNECIMENTO E INSTALACAO</v>
          </cell>
          <cell r="C1562" t="str">
            <v>UN</v>
          </cell>
          <cell r="D1562">
            <v>10.7</v>
          </cell>
        </row>
        <row r="1563">
          <cell r="A1563">
            <v>72545</v>
          </cell>
          <cell r="B1563" t="str">
            <v>CURVA PVC LONGA 90º ESGOTO 50MM - FORNECIMENTO E INSTALACAO</v>
          </cell>
          <cell r="C1563" t="str">
            <v>UN</v>
          </cell>
          <cell r="D1563">
            <v>8.93</v>
          </cell>
        </row>
        <row r="1564">
          <cell r="A1564">
            <v>72546</v>
          </cell>
          <cell r="B1564" t="str">
            <v>CURVA PVC LONGA 45º ESGOTO 50MM - FORNECIMENTO E INSTALACAO</v>
          </cell>
          <cell r="C1564" t="str">
            <v>UN</v>
          </cell>
          <cell r="D1564">
            <v>15.71</v>
          </cell>
        </row>
        <row r="1565">
          <cell r="A1565">
            <v>72547</v>
          </cell>
          <cell r="B1565" t="str">
            <v>CURVA PVC CURTA 90º ESGOTO 40MM - FORNECIMENTO E INSTALACAO</v>
          </cell>
          <cell r="C1565" t="str">
            <v>UN</v>
          </cell>
          <cell r="D1565">
            <v>5.07</v>
          </cell>
        </row>
        <row r="1566">
          <cell r="A1566">
            <v>72548</v>
          </cell>
          <cell r="B1566" t="str">
            <v>CURVA PVC LONGA 90º ESGOTO 40MM - FORNECIMENTO E INSTALACAO</v>
          </cell>
          <cell r="C1566" t="str">
            <v>UN</v>
          </cell>
          <cell r="D1566">
            <v>5.73</v>
          </cell>
        </row>
        <row r="1567">
          <cell r="A1567">
            <v>72550</v>
          </cell>
          <cell r="B1567" t="str">
            <v>CURVA PVC CURTA 90º ESGOTO 75MM - FORNECIMENTO E INSTALACAO</v>
          </cell>
          <cell r="C1567" t="str">
            <v>UN</v>
          </cell>
          <cell r="D1567">
            <v>18.3</v>
          </cell>
        </row>
        <row r="1568">
          <cell r="A1568">
            <v>72551</v>
          </cell>
          <cell r="B1568" t="str">
            <v>CURVA PVC LONGA 90º ESGOTO 75MM - FORNECIMENTO E INSTALACAO</v>
          </cell>
          <cell r="C1568" t="str">
            <v>UN</v>
          </cell>
          <cell r="D1568">
            <v>22.02</v>
          </cell>
        </row>
        <row r="1569">
          <cell r="A1569">
            <v>72552</v>
          </cell>
          <cell r="B1569" t="str">
            <v>CURVA PVC LONGA 45º ESGOTO 75MM - FORNECIMENTO E INSTALACAO</v>
          </cell>
          <cell r="C1569" t="str">
            <v>UN</v>
          </cell>
          <cell r="D1569">
            <v>32.36</v>
          </cell>
        </row>
        <row r="1570">
          <cell r="A1570">
            <v>72556</v>
          </cell>
          <cell r="B1570" t="str">
            <v>JOELHO PVC 90º ESGOTO 100MM - FORNECIMENTO E INSTALACAO</v>
          </cell>
          <cell r="C1570" t="str">
            <v>UN</v>
          </cell>
          <cell r="D1570">
            <v>14.65</v>
          </cell>
        </row>
        <row r="1571">
          <cell r="A1571">
            <v>72557</v>
          </cell>
          <cell r="B1571" t="str">
            <v>JOELHO PVC 45º ESGOTO 100MM - FORNECIMENTO E INSTALACAO</v>
          </cell>
          <cell r="C1571" t="str">
            <v>UN</v>
          </cell>
          <cell r="D1571">
            <v>14.21</v>
          </cell>
        </row>
        <row r="1572">
          <cell r="A1572">
            <v>72558</v>
          </cell>
          <cell r="B1572" t="str">
            <v>JOELHO PVC 90º ESGOTO 40MM - FORNECIMENTO E INSTALACAO</v>
          </cell>
          <cell r="C1572" t="str">
            <v>UN</v>
          </cell>
          <cell r="D1572">
            <v>5.67</v>
          </cell>
        </row>
        <row r="1573">
          <cell r="A1573">
            <v>72559</v>
          </cell>
          <cell r="B1573" t="str">
            <v>JOELHO PVC 45º ESGOTO 40MM - FORNECIMENTO E INSTALACAO</v>
          </cell>
          <cell r="C1573" t="str">
            <v>UN</v>
          </cell>
          <cell r="D1573">
            <v>5.87</v>
          </cell>
        </row>
        <row r="1574">
          <cell r="A1574">
            <v>72560</v>
          </cell>
          <cell r="B1574" t="str">
            <v>JOELHO PVC 90º ESGOTO 50MM - FORNECIMENTO E INSTALACAO</v>
          </cell>
          <cell r="C1574" t="str">
            <v>UN</v>
          </cell>
          <cell r="D1574">
            <v>6.81</v>
          </cell>
        </row>
        <row r="1575">
          <cell r="A1575">
            <v>72561</v>
          </cell>
          <cell r="B1575" t="str">
            <v>JOELHO PVC 45º ESGOTO 50MM - FORNECIMENTO E INSTALACAO</v>
          </cell>
          <cell r="C1575" t="str">
            <v>UN</v>
          </cell>
          <cell r="D1575">
            <v>7.31</v>
          </cell>
        </row>
        <row r="1576">
          <cell r="A1576">
            <v>72562</v>
          </cell>
          <cell r="B1576" t="str">
            <v>JOELHO PVC 90º ESGOTO 75MM - FORNECIMENTO E INSTALACAO</v>
          </cell>
          <cell r="C1576" t="str">
            <v>UN</v>
          </cell>
          <cell r="D1576">
            <v>11.17</v>
          </cell>
        </row>
        <row r="1577">
          <cell r="A1577">
            <v>72563</v>
          </cell>
          <cell r="B1577" t="str">
            <v>JOELHO PVC SOLDAVEL 90º AGUA FRIA 110MM - FORNECIMENTO E INSTALACAO</v>
          </cell>
          <cell r="C1577" t="str">
            <v>UN</v>
          </cell>
          <cell r="D1577">
            <v>151.05000000000001</v>
          </cell>
        </row>
        <row r="1578">
          <cell r="A1578">
            <v>72564</v>
          </cell>
          <cell r="B1578" t="str">
            <v>JOELHO PVC 45º ESGOTO 75MM - FORNECIMENTO E INSTALACAO</v>
          </cell>
          <cell r="C1578" t="str">
            <v>UN</v>
          </cell>
          <cell r="D1578">
            <v>11.81</v>
          </cell>
        </row>
        <row r="1579">
          <cell r="A1579">
            <v>72570</v>
          </cell>
          <cell r="B1579" t="str">
            <v>JOELHO PVC SOLDAVEL 45º AGUA FRIA 110MM - FORNECIMENTO E INSTALACAO</v>
          </cell>
          <cell r="C1579" t="str">
            <v>UN</v>
          </cell>
          <cell r="D1579">
            <v>138.79</v>
          </cell>
        </row>
        <row r="1580">
          <cell r="A1580">
            <v>72571</v>
          </cell>
          <cell r="B1580" t="str">
            <v>JOELHO PVC SOLDAVEL 90º AGUA FRIA 20MM - FORNECIMENTO E INSTALACAO</v>
          </cell>
          <cell r="C1580" t="str">
            <v>UN</v>
          </cell>
          <cell r="D1580">
            <v>3.37</v>
          </cell>
        </row>
        <row r="1581">
          <cell r="A1581">
            <v>72572</v>
          </cell>
          <cell r="B1581" t="str">
            <v>JOELHO PVC SOLDAVEL 45º AGUA FRIA 20MM - FORNECIMENTO E INSTALACAO</v>
          </cell>
          <cell r="C1581" t="str">
            <v>UN</v>
          </cell>
          <cell r="D1581">
            <v>3.52</v>
          </cell>
        </row>
        <row r="1582">
          <cell r="A1582">
            <v>72573</v>
          </cell>
          <cell r="B1582" t="str">
            <v>JOELHO PVC SOLDAVEL 90º AGUA FRIA 25MM - FORNECIMENTO E INSTALACAO</v>
          </cell>
          <cell r="C1582" t="str">
            <v>UN</v>
          </cell>
          <cell r="D1582">
            <v>3.68</v>
          </cell>
        </row>
        <row r="1583">
          <cell r="A1583">
            <v>72574</v>
          </cell>
          <cell r="B1583" t="str">
            <v>JOELHO PVC SOLDAVEL 45º AGUA FRIA 25MM - FORNECIMENTO E INSTALACAO</v>
          </cell>
          <cell r="C1583" t="str">
            <v>UN</v>
          </cell>
          <cell r="D1583">
            <v>4.2300000000000004</v>
          </cell>
        </row>
        <row r="1584">
          <cell r="A1584">
            <v>72575</v>
          </cell>
          <cell r="B1584" t="str">
            <v>JOELHO PVC SOLDAVEL 90º AGUA FRIA 32MM - FORNECIMENTO E INSTALACAO</v>
          </cell>
          <cell r="C1584" t="str">
            <v>UN</v>
          </cell>
          <cell r="D1584">
            <v>4.55</v>
          </cell>
        </row>
        <row r="1585">
          <cell r="A1585">
            <v>72576</v>
          </cell>
          <cell r="B1585" t="str">
            <v>JOELHO PVC SOLDAVEL 45º AGUA FRIA 32MM - FORNECIMENTO E INSTALACAO</v>
          </cell>
          <cell r="C1585" t="str">
            <v>UN</v>
          </cell>
          <cell r="D1585">
            <v>5.79</v>
          </cell>
        </row>
        <row r="1586">
          <cell r="A1586">
            <v>72577</v>
          </cell>
          <cell r="B1586" t="str">
            <v>JOELHO PVC SOLDAVEL 90º AGUA FRIA 40MM - FORNECIMENTO E INSTALACAO</v>
          </cell>
          <cell r="C1586" t="str">
            <v>UN</v>
          </cell>
          <cell r="D1586">
            <v>7.31</v>
          </cell>
        </row>
        <row r="1587">
          <cell r="A1587">
            <v>72578</v>
          </cell>
          <cell r="B1587" t="str">
            <v>JOELHO PVC SOLDAVEL 45º AGUA FRIA 40MM - FORNECIMENTO E INSTALACAO</v>
          </cell>
          <cell r="C1587" t="str">
            <v>UN</v>
          </cell>
          <cell r="D1587">
            <v>8.0500000000000007</v>
          </cell>
        </row>
        <row r="1588">
          <cell r="A1588">
            <v>72579</v>
          </cell>
          <cell r="B1588" t="str">
            <v>JOELHO PVC SOLDAVEL 90º AGUA FRIA 50MM - FORNECIMENTO E INSTALACAO</v>
          </cell>
          <cell r="C1588" t="str">
            <v>UN</v>
          </cell>
          <cell r="D1588">
            <v>7.96</v>
          </cell>
        </row>
        <row r="1589">
          <cell r="A1589">
            <v>72580</v>
          </cell>
          <cell r="B1589" t="str">
            <v>JOELHO PVC SOLDAVEL 45º AGUA FRIA 50MM - FORNECIMENTO E INSTALACAO</v>
          </cell>
          <cell r="C1589" t="str">
            <v>UN</v>
          </cell>
          <cell r="D1589">
            <v>9.1999999999999993</v>
          </cell>
        </row>
        <row r="1590">
          <cell r="A1590">
            <v>72581</v>
          </cell>
          <cell r="B1590" t="str">
            <v>JOELHO PVC SOLDAVEL 90º AGUA FRIA 60MM - FORNECIMENTO E INSTALACAO</v>
          </cell>
          <cell r="C1590" t="str">
            <v>UN</v>
          </cell>
          <cell r="D1590">
            <v>22.28</v>
          </cell>
        </row>
        <row r="1591">
          <cell r="A1591">
            <v>72582</v>
          </cell>
          <cell r="B1591" t="str">
            <v>JOELHO PVC SOLDAVEL 45º AGUA FRIA 60MM - FORNECIMENTO E INSTALACAO</v>
          </cell>
          <cell r="C1591" t="str">
            <v>UN</v>
          </cell>
          <cell r="D1591">
            <v>21.88</v>
          </cell>
        </row>
        <row r="1592">
          <cell r="A1592">
            <v>72583</v>
          </cell>
          <cell r="B1592" t="str">
            <v>JOELHO PVC SOLDAVEL 90º AGUA FRIA 75MM - FORNECIMENTO E INSTALACAO</v>
          </cell>
          <cell r="C1592" t="str">
            <v>UN</v>
          </cell>
          <cell r="D1592">
            <v>60.7</v>
          </cell>
        </row>
        <row r="1593">
          <cell r="A1593">
            <v>72584</v>
          </cell>
          <cell r="B1593" t="str">
            <v>JOELHO PVC SOLDAVEL 45º AGUA FRIA 75MM - FORNECIMENTO E INSTALACAO</v>
          </cell>
          <cell r="C1593" t="str">
            <v>UN</v>
          </cell>
          <cell r="D1593">
            <v>46.41</v>
          </cell>
        </row>
        <row r="1594">
          <cell r="A1594">
            <v>72585</v>
          </cell>
          <cell r="B1594" t="str">
            <v>JOELHO PVC SOLDAVEL 90º AGUA FRIA 85MM - FORNECIMENTO E INSTALACAO</v>
          </cell>
          <cell r="C1594" t="str">
            <v>UN</v>
          </cell>
          <cell r="D1594">
            <v>68.47</v>
          </cell>
        </row>
        <row r="1595">
          <cell r="A1595">
            <v>72586</v>
          </cell>
          <cell r="B1595" t="str">
            <v>JOELHO PVC SOLDAVEL 45º AGUA FRIA 85MM - FORNECIMENTO E INSTALACAO</v>
          </cell>
          <cell r="C1595" t="str">
            <v>UN</v>
          </cell>
          <cell r="D1595">
            <v>52.64</v>
          </cell>
        </row>
        <row r="1596">
          <cell r="A1596">
            <v>72587</v>
          </cell>
          <cell r="B1596" t="str">
            <v>JOELHO PVC ROSQUEAVEL 90º AGUA FRIA 1.1/2" - FORNECIMENTO E INSTALACAO</v>
          </cell>
          <cell r="C1596" t="str">
            <v>UN</v>
          </cell>
          <cell r="D1596">
            <v>13.16</v>
          </cell>
        </row>
        <row r="1597">
          <cell r="A1597">
            <v>72588</v>
          </cell>
          <cell r="B1597" t="str">
            <v>JOELHO PVC ROSQUEAVEL 45º AGUA FRIA 1.1/2" - FORNECIMENTO E INSTALACAO</v>
          </cell>
          <cell r="C1597" t="str">
            <v>UN</v>
          </cell>
          <cell r="D1597">
            <v>14.86</v>
          </cell>
        </row>
        <row r="1598">
          <cell r="A1598">
            <v>72589</v>
          </cell>
          <cell r="B1598" t="str">
            <v>JOELHO PVC ROSQUEAVEL 90º AGUA FRIA 1.1/4" - FORNECIMENTO E INSTALACAO</v>
          </cell>
          <cell r="C1598" t="str">
            <v>UN</v>
          </cell>
          <cell r="D1598">
            <v>12.28</v>
          </cell>
        </row>
        <row r="1599">
          <cell r="A1599">
            <v>72590</v>
          </cell>
          <cell r="B1599" t="str">
            <v>JOELHO PVC ROSQUEAVEL 45º AGUA FRIA 1.1/4" - FORNECIMENTO E INSTALACAO</v>
          </cell>
          <cell r="C1599" t="str">
            <v>UN</v>
          </cell>
          <cell r="D1599">
            <v>10.67</v>
          </cell>
        </row>
        <row r="1600">
          <cell r="A1600">
            <v>72591</v>
          </cell>
          <cell r="B1600" t="str">
            <v>JOELHO PVC ROSQUEAVEL 90º AGUA FRIA 1" - FORNECIMENTO E INSTALACAO</v>
          </cell>
          <cell r="C1600" t="str">
            <v>UN</v>
          </cell>
          <cell r="D1600">
            <v>6.5</v>
          </cell>
        </row>
        <row r="1601">
          <cell r="A1601">
            <v>72592</v>
          </cell>
          <cell r="B1601" t="str">
            <v>JOELHO PVC ROSQUEAVEL 45º AGUA FRIA 1" - FORNECIMENTO E INSTALACAO</v>
          </cell>
          <cell r="C1601" t="str">
            <v>UN</v>
          </cell>
          <cell r="D1601">
            <v>9.76</v>
          </cell>
        </row>
        <row r="1602">
          <cell r="A1602">
            <v>72593</v>
          </cell>
          <cell r="B1602" t="str">
            <v>JOELHO PVC ROSQUEAVEL 90º AGUA FRIA 1/2" - FORNECIMENTO E INSTALACAO</v>
          </cell>
          <cell r="C1602" t="str">
            <v>UN</v>
          </cell>
          <cell r="D1602">
            <v>4.13</v>
          </cell>
        </row>
        <row r="1603">
          <cell r="A1603">
            <v>72594</v>
          </cell>
          <cell r="B1603" t="str">
            <v>JOELHO PVC ROSQUEAVEL 45º AGUA FRIA 1/2" - FORNECIMENTO E INSTALACAO</v>
          </cell>
          <cell r="C1603" t="str">
            <v>UN</v>
          </cell>
          <cell r="D1603">
            <v>4.87</v>
          </cell>
        </row>
        <row r="1604">
          <cell r="A1604">
            <v>72595</v>
          </cell>
          <cell r="B1604" t="str">
            <v>JOELHO PVC ROSQUEAVEL 90º AGUA FRIA 2" - FORNECIMENTO E INSTALACAO</v>
          </cell>
          <cell r="C1604" t="str">
            <v>UN</v>
          </cell>
          <cell r="D1604">
            <v>23.01</v>
          </cell>
        </row>
        <row r="1605">
          <cell r="A1605">
            <v>72596</v>
          </cell>
          <cell r="B1605" t="str">
            <v>JOELHO PVC ROSQUEAVEL 45º AGUA FRIA 2" - FORNECIMENTO E INSTALACAO</v>
          </cell>
          <cell r="C1605" t="str">
            <v>UN</v>
          </cell>
          <cell r="D1605">
            <v>20.100000000000001</v>
          </cell>
        </row>
        <row r="1606">
          <cell r="A1606">
            <v>72597</v>
          </cell>
          <cell r="B1606" t="str">
            <v>JOELHO PVC ROSQUEAVEL 90º AGUA FRIA 3/4" - FORNECIMENTO E INSTALACAO</v>
          </cell>
          <cell r="C1606" t="str">
            <v>UN</v>
          </cell>
          <cell r="D1606">
            <v>4.92</v>
          </cell>
        </row>
        <row r="1607">
          <cell r="A1607">
            <v>72598</v>
          </cell>
          <cell r="B1607" t="str">
            <v>JOELHO PVC ROSQUEAVEL 45º AGUA FRIA 3/4" - FORNECIMENTO E INSTALACAO</v>
          </cell>
          <cell r="C1607" t="str">
            <v>UN</v>
          </cell>
          <cell r="D1607">
            <v>5.76</v>
          </cell>
        </row>
        <row r="1608">
          <cell r="A1608">
            <v>72599</v>
          </cell>
          <cell r="B1608" t="str">
            <v>JOELHO REDUCAO PVC ROSQUEAVEL 90º AGUA FRIA 1X3/4" - FORNECIMENTO E INSTALACAO</v>
          </cell>
          <cell r="C1608" t="str">
            <v>UN</v>
          </cell>
          <cell r="D1608">
            <v>6.53</v>
          </cell>
        </row>
        <row r="1609">
          <cell r="A1609">
            <v>72600</v>
          </cell>
          <cell r="B1609" t="str">
            <v>JOELHO REDUCAO PVC ROSQUEAVEL 90º AGUA FRIA 3/4X1/2" - FORNECIMENTO EINSTALACAO</v>
          </cell>
          <cell r="C1609" t="str">
            <v>UN</v>
          </cell>
          <cell r="D1609">
            <v>5.0999999999999996</v>
          </cell>
        </row>
        <row r="1610">
          <cell r="A1610">
            <v>72601</v>
          </cell>
          <cell r="B1610" t="str">
            <v>JOELHO REDUCAO PVC SOLDAVEL 90º AGUA FRIA 25X20MM - FORNECIMENTO E INSTALACAO</v>
          </cell>
          <cell r="C1610" t="str">
            <v>UN</v>
          </cell>
          <cell r="D1610">
            <v>4.57</v>
          </cell>
        </row>
        <row r="1611">
          <cell r="A1611">
            <v>72602</v>
          </cell>
          <cell r="B1611" t="str">
            <v>JOELHO REDUCAO PVC SOLDAVEL 90º AGUA FRIA 32X25MM - FORNECIMENTO E INSTALACAO</v>
          </cell>
          <cell r="C1611" t="str">
            <v>UN</v>
          </cell>
          <cell r="D1611">
            <v>5.44</v>
          </cell>
        </row>
        <row r="1612">
          <cell r="A1612">
            <v>72603</v>
          </cell>
          <cell r="B1612" t="str">
            <v>JUNCAO PVC ESGOTO 100X100MM - FORNECIMENTO E INSTALACAO</v>
          </cell>
          <cell r="C1612" t="str">
            <v>UN</v>
          </cell>
          <cell r="D1612">
            <v>22.96</v>
          </cell>
        </row>
        <row r="1613">
          <cell r="A1613">
            <v>72604</v>
          </cell>
          <cell r="B1613" t="str">
            <v>JUNCAO PVC ESGOTO 50X50MM - FORNECIMENTO E INSTALACAO</v>
          </cell>
          <cell r="C1613" t="str">
            <v>UN</v>
          </cell>
          <cell r="D1613">
            <v>9.84</v>
          </cell>
        </row>
        <row r="1614">
          <cell r="A1614">
            <v>72605</v>
          </cell>
          <cell r="B1614" t="str">
            <v>JUNCAO PVC ESGOTO 75X75MM - FORNECIMENTO E INSTALACAO</v>
          </cell>
          <cell r="C1614" t="str">
            <v>UN</v>
          </cell>
          <cell r="D1614">
            <v>17.79</v>
          </cell>
        </row>
        <row r="1615">
          <cell r="A1615">
            <v>72609</v>
          </cell>
          <cell r="B1615" t="str">
            <v>JUNCAO DUPLA PVC ESGOTO 100X100X100MM - FORNECIMENTO E INSTALACAO</v>
          </cell>
          <cell r="C1615" t="str">
            <v>UN</v>
          </cell>
          <cell r="D1615">
            <v>35.07</v>
          </cell>
        </row>
        <row r="1616">
          <cell r="A1616">
            <v>72610</v>
          </cell>
          <cell r="B1616" t="str">
            <v>JUNCAO DUPLA PVC ESGOTO 75X75X75MM - FORNECIMENTO E INSTALACAO</v>
          </cell>
          <cell r="C1616" t="str">
            <v>UN</v>
          </cell>
          <cell r="D1616">
            <v>20.52</v>
          </cell>
        </row>
        <row r="1617">
          <cell r="A1617">
            <v>72611</v>
          </cell>
          <cell r="B1617" t="str">
            <v>LUVA DE ACO GALVANIZADO 1.1/2" - FORNECIMENTO E INSTALACAO</v>
          </cell>
          <cell r="C1617" t="str">
            <v>UN</v>
          </cell>
          <cell r="D1617">
            <v>18.32</v>
          </cell>
        </row>
        <row r="1618">
          <cell r="A1618">
            <v>72612</v>
          </cell>
          <cell r="B1618" t="str">
            <v>LUVA DE ACO GALVANIZADO 1.1/4" - FORNECIMENTO E INSTALACAO</v>
          </cell>
          <cell r="C1618" t="str">
            <v>UN</v>
          </cell>
          <cell r="D1618">
            <v>14.61</v>
          </cell>
        </row>
        <row r="1619">
          <cell r="A1619">
            <v>72613</v>
          </cell>
          <cell r="B1619" t="str">
            <v>LUVA DE ACO GALVANIZADO 1" - FORNECIMENTO E INSTALACAO</v>
          </cell>
          <cell r="C1619" t="str">
            <v>UN</v>
          </cell>
          <cell r="D1619">
            <v>11.43</v>
          </cell>
        </row>
        <row r="1620">
          <cell r="A1620">
            <v>72614</v>
          </cell>
          <cell r="B1620" t="str">
            <v>LUVA DE ACO GALVANIZADO 1/2" - FORNECIMENTO E INSTALACAO</v>
          </cell>
          <cell r="C1620" t="str">
            <v>UN</v>
          </cell>
          <cell r="D1620">
            <v>7.09</v>
          </cell>
        </row>
        <row r="1621">
          <cell r="A1621">
            <v>72615</v>
          </cell>
          <cell r="B1621" t="str">
            <v>LUVA DE ACO GALVANIZADO 2.1/2" - FORNECIMENTO E INSTALACAO</v>
          </cell>
          <cell r="C1621" t="str">
            <v>UN</v>
          </cell>
          <cell r="D1621">
            <v>43.7</v>
          </cell>
        </row>
        <row r="1622">
          <cell r="A1622">
            <v>72616</v>
          </cell>
          <cell r="B1622" t="str">
            <v>LUVA DE ACO GALVANIZADO 2" - FORNECIMENTO E INSTALACAO</v>
          </cell>
          <cell r="C1622" t="str">
            <v>UN</v>
          </cell>
          <cell r="D1622">
            <v>25.28</v>
          </cell>
        </row>
        <row r="1623">
          <cell r="A1623">
            <v>72617</v>
          </cell>
          <cell r="B1623" t="str">
            <v>LUVA DE ACO GALVANIZADO 3" - FORNECIMENTO E INSTALACAO</v>
          </cell>
          <cell r="C1623" t="str">
            <v>UN</v>
          </cell>
          <cell r="D1623">
            <v>62.03</v>
          </cell>
        </row>
        <row r="1624">
          <cell r="A1624">
            <v>72618</v>
          </cell>
          <cell r="B1624" t="str">
            <v>LUVA DE ACO GALVANIZADO 3/4" - FORNECIMENTO E INSTALACAO</v>
          </cell>
          <cell r="C1624" t="str">
            <v>UN</v>
          </cell>
          <cell r="D1624">
            <v>8.89</v>
          </cell>
        </row>
        <row r="1625">
          <cell r="A1625">
            <v>72619</v>
          </cell>
          <cell r="B1625" t="str">
            <v>LUVA DE ACO GALVANIZADO 4" - FORNECIMENTO E INSTALACAO</v>
          </cell>
          <cell r="C1625" t="str">
            <v>UN</v>
          </cell>
          <cell r="D1625">
            <v>89.22</v>
          </cell>
        </row>
        <row r="1626">
          <cell r="A1626">
            <v>72620</v>
          </cell>
          <cell r="B1626" t="str">
            <v>LUVA DE ACO GALVANIZADO 5" - FORNECIMENTO E INSTALACAO</v>
          </cell>
          <cell r="C1626" t="str">
            <v>UN</v>
          </cell>
          <cell r="D1626">
            <v>170.5</v>
          </cell>
        </row>
        <row r="1627">
          <cell r="A1627">
            <v>72621</v>
          </cell>
          <cell r="B1627" t="str">
            <v>LUVA DE ACO GALVANIZADO 6" - FORNECIMENTO E INSTALACAO</v>
          </cell>
          <cell r="C1627" t="str">
            <v>UN</v>
          </cell>
          <cell r="D1627">
            <v>241.54</v>
          </cell>
        </row>
        <row r="1628">
          <cell r="A1628">
            <v>72622</v>
          </cell>
          <cell r="B1628" t="str">
            <v>LUVA DE COBRE SEM ANEL SOLDA 15MM - FORNECIMENTO E INSTALACAO</v>
          </cell>
          <cell r="C1628" t="str">
            <v>UN</v>
          </cell>
          <cell r="D1628">
            <v>4.08</v>
          </cell>
        </row>
        <row r="1629">
          <cell r="A1629">
            <v>72623</v>
          </cell>
          <cell r="B1629" t="str">
            <v>LUVA DE COBRE SEM ANEL SOLDA 28MM - FORNECIMENTO E INSTALACAO</v>
          </cell>
          <cell r="C1629" t="str">
            <v>UN</v>
          </cell>
          <cell r="D1629">
            <v>9.19</v>
          </cell>
        </row>
        <row r="1630">
          <cell r="A1630">
            <v>72624</v>
          </cell>
          <cell r="B1630" t="str">
            <v>LUVA DE COBRE SEM ANEL SOLDA 42MM - FORNECIMENTO E INSTALACAO</v>
          </cell>
          <cell r="C1630" t="str">
            <v>UN</v>
          </cell>
          <cell r="D1630">
            <v>25.33</v>
          </cell>
        </row>
        <row r="1631">
          <cell r="A1631">
            <v>72625</v>
          </cell>
          <cell r="B1631" t="str">
            <v>LUVA DE COBRE SEM ANEL SOLDA 54MM - FORNECIMENTO E INSTALACAO</v>
          </cell>
          <cell r="C1631" t="str">
            <v>UN</v>
          </cell>
          <cell r="D1631">
            <v>37.409999999999997</v>
          </cell>
        </row>
        <row r="1632">
          <cell r="A1632">
            <v>72626</v>
          </cell>
          <cell r="B1632" t="str">
            <v>LUVA DE COBRE SEM ANEL SOLDA 66MM - FORNECIMENTO E INSTALACAO</v>
          </cell>
          <cell r="C1632" t="str">
            <v>UN</v>
          </cell>
          <cell r="D1632">
            <v>101.87</v>
          </cell>
        </row>
        <row r="1633">
          <cell r="A1633">
            <v>72627</v>
          </cell>
          <cell r="B1633" t="str">
            <v>LUVA DE COBRE SEM ANEL SOLDA 79MM - FORNECIMENTO E INSTALACAO</v>
          </cell>
          <cell r="C1633" t="str">
            <v>UN</v>
          </cell>
          <cell r="D1633">
            <v>138.62</v>
          </cell>
        </row>
        <row r="1634">
          <cell r="A1634">
            <v>72628</v>
          </cell>
          <cell r="B1634" t="str">
            <v>LUVA PVC ESGOTO 100MM - FORNECIMENTO E INSTALACAO</v>
          </cell>
          <cell r="C1634" t="str">
            <v>UN</v>
          </cell>
          <cell r="D1634">
            <v>9.3800000000000008</v>
          </cell>
        </row>
        <row r="1635">
          <cell r="A1635">
            <v>72629</v>
          </cell>
          <cell r="B1635" t="str">
            <v>LUVA PVC ESGOTO 40MM - FORNECIMENTO E INSTALACAO</v>
          </cell>
          <cell r="C1635" t="str">
            <v>UN</v>
          </cell>
          <cell r="D1635">
            <v>3.32</v>
          </cell>
        </row>
        <row r="1636">
          <cell r="A1636">
            <v>72630</v>
          </cell>
          <cell r="B1636" t="str">
            <v>LUVA PVC ESGOTO 50MM - FORNECIMENTO E INSTALACAO</v>
          </cell>
          <cell r="C1636" t="str">
            <v>UN</v>
          </cell>
          <cell r="D1636">
            <v>4.8499999999999996</v>
          </cell>
        </row>
        <row r="1637">
          <cell r="A1637">
            <v>72631</v>
          </cell>
          <cell r="B1637" t="str">
            <v>LUVA PVC ESGOTO 75MM - FORNECIMENTO E INSTALACAO</v>
          </cell>
          <cell r="C1637" t="str">
            <v>UN</v>
          </cell>
          <cell r="D1637">
            <v>7.17</v>
          </cell>
        </row>
        <row r="1638">
          <cell r="A1638">
            <v>72632</v>
          </cell>
          <cell r="B1638" t="str">
            <v>LUVA PVC ROSQUEAVEL AGUA FRIA 1.1/2" - FORNECIMENTO E INSTALACAO</v>
          </cell>
          <cell r="C1638" t="str">
            <v>UN</v>
          </cell>
          <cell r="D1638">
            <v>5.85</v>
          </cell>
        </row>
        <row r="1639">
          <cell r="A1639">
            <v>72633</v>
          </cell>
          <cell r="B1639" t="str">
            <v>LUVA PVC ROSQUEAVEL AGUA FRIA 1.1/4" - FORNECIMENTO E INSTALACAO</v>
          </cell>
          <cell r="C1639" t="str">
            <v>UN</v>
          </cell>
          <cell r="D1639">
            <v>5.78</v>
          </cell>
        </row>
        <row r="1640">
          <cell r="A1640">
            <v>72634</v>
          </cell>
          <cell r="B1640" t="str">
            <v>LUVA PVC ROSQUEAVEL AGUA FRIA 1" - FORNECIMENTO E INSTALACAO</v>
          </cell>
          <cell r="C1640" t="str">
            <v>UN</v>
          </cell>
          <cell r="D1640">
            <v>3.96</v>
          </cell>
        </row>
        <row r="1641">
          <cell r="A1641">
            <v>72635</v>
          </cell>
          <cell r="B1641" t="str">
            <v>LUVA PVC ROSQUEAVEL AGUA FRIA 1/2" - FORNECIMENTO E INSTALACAO</v>
          </cell>
          <cell r="C1641" t="str">
            <v>UN</v>
          </cell>
          <cell r="D1641">
            <v>2.38</v>
          </cell>
        </row>
        <row r="1642">
          <cell r="A1642">
            <v>72636</v>
          </cell>
          <cell r="B1642" t="str">
            <v>LUVA PVC ROSQUEAVEL AGUA FRIA 2.1/2" - FORNECIMENTO E INSTALACAO</v>
          </cell>
          <cell r="C1642" t="str">
            <v>UN</v>
          </cell>
          <cell r="D1642">
            <v>14.65</v>
          </cell>
        </row>
        <row r="1643">
          <cell r="A1643">
            <v>72637</v>
          </cell>
          <cell r="B1643" t="str">
            <v>LUVA PVC ROSQUEAVEL AGUA FRIA 2" - FORNECIMENTO E INSTALACAO</v>
          </cell>
          <cell r="C1643" t="str">
            <v>UN</v>
          </cell>
          <cell r="D1643">
            <v>10.68</v>
          </cell>
        </row>
        <row r="1644">
          <cell r="A1644">
            <v>72638</v>
          </cell>
          <cell r="B1644" t="str">
            <v>LUVA PVC ROSQUEAVEL AGUA FRIA 3" - FORNECIMENTO E INSTALACAO</v>
          </cell>
          <cell r="C1644" t="str">
            <v>UN</v>
          </cell>
          <cell r="D1644">
            <v>17.37</v>
          </cell>
        </row>
        <row r="1645">
          <cell r="A1645">
            <v>72639</v>
          </cell>
          <cell r="B1645" t="str">
            <v>LUVA PVC ROSQUEAVEL AGUA FRIA 3/4" - FORNECIMENTO E INSTALACAO</v>
          </cell>
          <cell r="C1645" t="str">
            <v>UN</v>
          </cell>
          <cell r="D1645">
            <v>2.92</v>
          </cell>
        </row>
        <row r="1646">
          <cell r="A1646">
            <v>72640</v>
          </cell>
          <cell r="B1646" t="str">
            <v>LUVA PVC ROSQUEAVEL AGUA FRIA 4" - FORNECIMENTO E INSTALACAO</v>
          </cell>
          <cell r="C1646" t="str">
            <v>UN</v>
          </cell>
          <cell r="D1646">
            <v>27.26</v>
          </cell>
        </row>
        <row r="1647">
          <cell r="A1647">
            <v>72641</v>
          </cell>
          <cell r="B1647" t="str">
            <v>LUVA PVC SOLDAVEL AGUA FRIA 110MM - FORNECIMENTO E INSTALACAO</v>
          </cell>
          <cell r="C1647" t="str">
            <v>UN</v>
          </cell>
          <cell r="D1647">
            <v>55.24</v>
          </cell>
        </row>
        <row r="1648">
          <cell r="A1648">
            <v>72642</v>
          </cell>
          <cell r="B1648" t="str">
            <v>LUVA PVC SOLDAVEL AGUA FRIA 20MM - FORNECIMENTO E INSTALACAO</v>
          </cell>
          <cell r="C1648" t="str">
            <v>UN</v>
          </cell>
          <cell r="D1648">
            <v>2.15</v>
          </cell>
        </row>
        <row r="1649">
          <cell r="A1649">
            <v>72643</v>
          </cell>
          <cell r="B1649" t="str">
            <v>LUVA PVC SOLDAVEL AGUA FRIA 25MM - FORNECIMENTO E INSTALACAO</v>
          </cell>
          <cell r="C1649" t="str">
            <v>UN</v>
          </cell>
          <cell r="D1649">
            <v>2.39</v>
          </cell>
        </row>
        <row r="1650">
          <cell r="A1650">
            <v>72644</v>
          </cell>
          <cell r="B1650" t="str">
            <v>LUVA PVC SOLDAVEL AGUA FRIA 32MM - FORNECIMENTO E INSTALACAO</v>
          </cell>
          <cell r="C1650" t="str">
            <v>UN</v>
          </cell>
          <cell r="D1650">
            <v>3.33</v>
          </cell>
        </row>
        <row r="1651">
          <cell r="A1651">
            <v>72645</v>
          </cell>
          <cell r="B1651" t="str">
            <v>LUVA PVC SOLDAVEL AGUA FRIA 40MM - FORNECIMENTO E INSTALACAO</v>
          </cell>
          <cell r="C1651" t="str">
            <v>UN</v>
          </cell>
          <cell r="D1651">
            <v>5.33</v>
          </cell>
        </row>
        <row r="1652">
          <cell r="A1652">
            <v>72646</v>
          </cell>
          <cell r="B1652" t="str">
            <v>LUVA PVC SOLDAVEL AGUA FRIA 50MM - FORNECIMENTO E INSTALACAO</v>
          </cell>
          <cell r="C1652" t="str">
            <v>UN</v>
          </cell>
          <cell r="D1652">
            <v>5.62</v>
          </cell>
        </row>
        <row r="1653">
          <cell r="A1653">
            <v>72647</v>
          </cell>
          <cell r="B1653" t="str">
            <v>LUVA PVC SOLDAVEL AGUA FRIA 60MM - FORNECIMENTO E INSTALACAO</v>
          </cell>
          <cell r="C1653" t="str">
            <v>UN</v>
          </cell>
          <cell r="D1653">
            <v>13.29</v>
          </cell>
        </row>
        <row r="1654">
          <cell r="A1654">
            <v>72648</v>
          </cell>
          <cell r="B1654" t="str">
            <v>LUVA PVC SOLDAVEL AGUA FRIA 75MM - FORNECIMENTO E INSTALACAO</v>
          </cell>
          <cell r="C1654" t="str">
            <v>UN</v>
          </cell>
          <cell r="D1654">
            <v>17.05</v>
          </cell>
        </row>
        <row r="1655">
          <cell r="A1655">
            <v>72649</v>
          </cell>
          <cell r="B1655" t="str">
            <v>LUVA PVC SOLDAVEL AGUA FRIA 85MM - FORNECIMENTO E INSTALACAO</v>
          </cell>
          <cell r="C1655" t="str">
            <v>UN</v>
          </cell>
          <cell r="D1655">
            <v>41.07</v>
          </cell>
        </row>
        <row r="1656">
          <cell r="A1656">
            <v>72650</v>
          </cell>
          <cell r="B1656" t="str">
            <v>LUVA REDUCAO ACO GALVANIZADO 1.1/2X1.1/4" - FORNECIMENTO E INSTALACAO</v>
          </cell>
          <cell r="C1656" t="str">
            <v>UN</v>
          </cell>
          <cell r="D1656">
            <v>25.61</v>
          </cell>
        </row>
        <row r="1657">
          <cell r="A1657">
            <v>72651</v>
          </cell>
          <cell r="B1657" t="str">
            <v>LUVA REDUCAO ACO GALVANIZADO 1.1/2X1" - FORNECIMENTO E INSTALACAO</v>
          </cell>
          <cell r="C1657" t="str">
            <v>UN</v>
          </cell>
          <cell r="D1657">
            <v>24.76</v>
          </cell>
        </row>
        <row r="1658">
          <cell r="A1658">
            <v>72652</v>
          </cell>
          <cell r="B1658" t="str">
            <v>LUVA REDUCAO ACO GALVANIZADO 1.1/2X3/4" - FORNECIMENTO E INSTALACAO</v>
          </cell>
          <cell r="C1658" t="str">
            <v>UN</v>
          </cell>
          <cell r="D1658">
            <v>23.37</v>
          </cell>
        </row>
        <row r="1659">
          <cell r="A1659">
            <v>72653</v>
          </cell>
          <cell r="B1659" t="str">
            <v>LUVA REDUCAO ACO GALVANIZADO 1.1/4X1" - FORNECIMENTO E INSTALACAO</v>
          </cell>
          <cell r="C1659" t="str">
            <v>UN</v>
          </cell>
          <cell r="D1659">
            <v>19.649999999999999</v>
          </cell>
        </row>
        <row r="1660">
          <cell r="A1660">
            <v>72654</v>
          </cell>
          <cell r="B1660" t="str">
            <v>LUVA REDUCAO ACO GALVANIZADO 1.1/4X1/2" - FORNECIMENTO E INSTALACAO</v>
          </cell>
          <cell r="C1660" t="str">
            <v>UN</v>
          </cell>
          <cell r="D1660">
            <v>17.77</v>
          </cell>
        </row>
        <row r="1661">
          <cell r="A1661">
            <v>72655</v>
          </cell>
          <cell r="B1661" t="str">
            <v>LUVA REDUCAO ACO GALVANIZADO 1.1/4X3/4" - FORNECIMENTO E INSTALACAO</v>
          </cell>
          <cell r="C1661" t="str">
            <v>UN</v>
          </cell>
          <cell r="D1661">
            <v>18.62</v>
          </cell>
        </row>
        <row r="1662">
          <cell r="A1662">
            <v>72656</v>
          </cell>
          <cell r="B1662" t="str">
            <v>LUVA REDUCAO ACO GALVANIZADO 1X1/2" - FORNECIMENTO E INSTALACAO</v>
          </cell>
          <cell r="C1662" t="str">
            <v>UN</v>
          </cell>
          <cell r="D1662">
            <v>13.53</v>
          </cell>
        </row>
        <row r="1663">
          <cell r="A1663">
            <v>72657</v>
          </cell>
          <cell r="B1663" t="str">
            <v>LUVA REDUCAO ACO GALVANIZADO 1X3/4" - FORNECIMENTO E INSTALACAO</v>
          </cell>
          <cell r="C1663" t="str">
            <v>UN</v>
          </cell>
          <cell r="D1663">
            <v>14.3</v>
          </cell>
        </row>
        <row r="1664">
          <cell r="A1664">
            <v>72658</v>
          </cell>
          <cell r="B1664" t="str">
            <v>LUVA REDUCAO ACO GALVANIZADO 2.1/2X1.1/2" - FORNECIMENTO E INSTALACAO</v>
          </cell>
          <cell r="C1664" t="str">
            <v>UN</v>
          </cell>
          <cell r="D1664">
            <v>51.83</v>
          </cell>
        </row>
        <row r="1665">
          <cell r="A1665">
            <v>72659</v>
          </cell>
          <cell r="B1665" t="str">
            <v>LUVA REDUCAO ACO GALVANIZADO 2.1/2X2" - FORNECIMENTO E INSTALACAO</v>
          </cell>
          <cell r="C1665" t="str">
            <v>UN</v>
          </cell>
          <cell r="D1665">
            <v>52.19</v>
          </cell>
        </row>
        <row r="1666">
          <cell r="A1666">
            <v>72660</v>
          </cell>
          <cell r="B1666" t="str">
            <v>LUVA REDUCAO ACO GALVANIZADO 2X1.1/2" - FORNECIMENTO E INSTALACAO</v>
          </cell>
          <cell r="C1666" t="str">
            <v>UN</v>
          </cell>
          <cell r="D1666">
            <v>33.97</v>
          </cell>
        </row>
        <row r="1667">
          <cell r="A1667">
            <v>72661</v>
          </cell>
          <cell r="B1667" t="str">
            <v>LUVA REDUCAO ACO GALVANIZADO 2X1.1/4" - FORNECIMENTO E INSTALACAO</v>
          </cell>
          <cell r="C1667" t="str">
            <v>UN</v>
          </cell>
          <cell r="D1667">
            <v>33.25</v>
          </cell>
        </row>
        <row r="1668">
          <cell r="A1668">
            <v>72662</v>
          </cell>
          <cell r="B1668" t="str">
            <v>LUVA REDUCAO ACO GALVANIZADO 2X1" - FORNECIMENTO E INSTALACAO</v>
          </cell>
          <cell r="C1668" t="str">
            <v>UN</v>
          </cell>
          <cell r="D1668">
            <v>32.72</v>
          </cell>
        </row>
        <row r="1669">
          <cell r="A1669">
            <v>72663</v>
          </cell>
          <cell r="B1669" t="str">
            <v>LUVA REDUCAO ACO GALVANIZADO 3/4X1/2" - FORNECIMENTO E INSTALACAO</v>
          </cell>
          <cell r="C1669" t="str">
            <v>UN</v>
          </cell>
          <cell r="D1669">
            <v>10.75</v>
          </cell>
        </row>
        <row r="1670">
          <cell r="A1670">
            <v>72664</v>
          </cell>
          <cell r="B1670" t="str">
            <v>LUVA REDUCAO ACO GALVANIZADO 3X1.1/2" - FORNECIMENTO E INSTALACAO</v>
          </cell>
          <cell r="C1670" t="str">
            <v>UN</v>
          </cell>
          <cell r="D1670">
            <v>69.510000000000005</v>
          </cell>
        </row>
        <row r="1671">
          <cell r="A1671">
            <v>72665</v>
          </cell>
          <cell r="B1671" t="str">
            <v>LUVA REDUCAO ACO GALVANIZADO 3X2.1/2" - FORNECIMENTO E INSTALACAO</v>
          </cell>
          <cell r="C1671" t="str">
            <v>UN</v>
          </cell>
          <cell r="D1671">
            <v>70.39</v>
          </cell>
        </row>
        <row r="1672">
          <cell r="A1672">
            <v>72666</v>
          </cell>
          <cell r="B1672" t="str">
            <v>LUVA REDUCAO ACO GALVANIZADO 3X2" - FORNECIMENTO E INSTALACAO</v>
          </cell>
          <cell r="C1672" t="str">
            <v>UN</v>
          </cell>
          <cell r="D1672">
            <v>69.87</v>
          </cell>
        </row>
        <row r="1673">
          <cell r="A1673">
            <v>72667</v>
          </cell>
          <cell r="B1673" t="str">
            <v>LUVA REDUCAO ACO GALVANIZADO 4X2.1/2" - FORNECIMENTO E INSTALACAO</v>
          </cell>
          <cell r="C1673" t="str">
            <v>UN</v>
          </cell>
          <cell r="D1673">
            <v>97.55</v>
          </cell>
        </row>
        <row r="1674">
          <cell r="A1674">
            <v>72668</v>
          </cell>
          <cell r="B1674" t="str">
            <v>LUVA REDUCAO ACO GALVANIZADO 4X2" - FORNECIMENTO E INSTALACAO</v>
          </cell>
          <cell r="C1674" t="str">
            <v>UN</v>
          </cell>
          <cell r="D1674">
            <v>97.21</v>
          </cell>
        </row>
        <row r="1675">
          <cell r="A1675">
            <v>72669</v>
          </cell>
          <cell r="B1675" t="str">
            <v>LUVA REDUCAO ACO GALVANIZADO 4X3" - FORNECIMENTO E INSTALACAO</v>
          </cell>
          <cell r="C1675" t="str">
            <v>UN</v>
          </cell>
          <cell r="D1675">
            <v>100.59</v>
          </cell>
        </row>
        <row r="1676">
          <cell r="A1676">
            <v>72670</v>
          </cell>
          <cell r="B1676" t="str">
            <v>NIPLE DE PVC ROSQUEAVEL AGUA FRIA 1" - FORNECIMENTO E INSTALACAO</v>
          </cell>
          <cell r="C1676" t="str">
            <v>UN</v>
          </cell>
          <cell r="D1676">
            <v>3.74</v>
          </cell>
        </row>
        <row r="1677">
          <cell r="A1677">
            <v>72671</v>
          </cell>
          <cell r="B1677" t="str">
            <v>NIPLE DE PVC ROSQUEAVEL AGUA FRIA 1/2" - FORNECIMENTO E INSTALACAO</v>
          </cell>
          <cell r="C1677" t="str">
            <v>UN</v>
          </cell>
          <cell r="D1677">
            <v>2.5499999999999998</v>
          </cell>
        </row>
        <row r="1678">
          <cell r="A1678">
            <v>72672</v>
          </cell>
          <cell r="B1678" t="str">
            <v>NIPLE DE PVC ROSQUEAVEL AGUA FRIA 2" - FORNECIMENTO E INSTALACAO</v>
          </cell>
          <cell r="C1678" t="str">
            <v>UN</v>
          </cell>
          <cell r="D1678">
            <v>9.6300000000000008</v>
          </cell>
        </row>
        <row r="1679">
          <cell r="A1679">
            <v>72673</v>
          </cell>
          <cell r="B1679" t="str">
            <v>NIPLE DE ACO GALVANIZADO 1.1/2" - FORNECIMENTO E INSTALACAO</v>
          </cell>
          <cell r="C1679" t="str">
            <v>UN</v>
          </cell>
          <cell r="D1679">
            <v>15.09</v>
          </cell>
        </row>
        <row r="1680">
          <cell r="A1680">
            <v>72674</v>
          </cell>
          <cell r="B1680" t="str">
            <v>NIPLE DE ACO GALVANIZADO 1.1/4" - FORNECIMENTO E INSTALACAO</v>
          </cell>
          <cell r="C1680" t="str">
            <v>UN</v>
          </cell>
          <cell r="D1680">
            <v>13.31</v>
          </cell>
        </row>
        <row r="1681">
          <cell r="A1681">
            <v>72675</v>
          </cell>
          <cell r="B1681" t="str">
            <v>NIPLE DE ACO GALVANIZADO 1" - FORNECIMENTO E INSTALACAO</v>
          </cell>
          <cell r="C1681" t="str">
            <v>UN</v>
          </cell>
          <cell r="D1681">
            <v>10.6</v>
          </cell>
        </row>
        <row r="1682">
          <cell r="A1682">
            <v>72676</v>
          </cell>
          <cell r="B1682" t="str">
            <v>NIPLE DE ACO GALVANIZADO 1/2" - FORNECIMENTO E INSTALACAO</v>
          </cell>
          <cell r="C1682" t="str">
            <v>UN</v>
          </cell>
          <cell r="D1682">
            <v>6.4</v>
          </cell>
        </row>
        <row r="1683">
          <cell r="A1683">
            <v>72677</v>
          </cell>
          <cell r="B1683" t="str">
            <v>NIPLE DE ACO GALVANIZADO 2.1/2" - FORNECIMENTO E INSTALACAO</v>
          </cell>
          <cell r="C1683" t="str">
            <v>UN</v>
          </cell>
          <cell r="D1683">
            <v>36.28</v>
          </cell>
        </row>
        <row r="1684">
          <cell r="A1684">
            <v>72678</v>
          </cell>
          <cell r="B1684" t="str">
            <v>NIPLE DE ACO GALVANIZADO 2" - FORNECIMENTO E INSTALACAO</v>
          </cell>
          <cell r="C1684" t="str">
            <v>UN</v>
          </cell>
          <cell r="D1684">
            <v>27.02</v>
          </cell>
        </row>
        <row r="1685">
          <cell r="A1685">
            <v>72679</v>
          </cell>
          <cell r="B1685" t="str">
            <v>NIPLE DE ACO GALVANIZADO 3" - FORNECIMENTO E INSTALACAO</v>
          </cell>
          <cell r="C1685" t="str">
            <v>UN</v>
          </cell>
          <cell r="D1685">
            <v>49.63</v>
          </cell>
        </row>
        <row r="1686">
          <cell r="A1686">
            <v>72680</v>
          </cell>
          <cell r="B1686" t="str">
            <v>NIPLE DE ACO GALVANIZADO 3/4" - FORNECIMENTO E INSTALACAO</v>
          </cell>
          <cell r="C1686" t="str">
            <v>UN</v>
          </cell>
          <cell r="D1686">
            <v>7.81</v>
          </cell>
        </row>
        <row r="1687">
          <cell r="A1687">
            <v>72681</v>
          </cell>
          <cell r="B1687" t="str">
            <v>NIPLE DE ACO GALVANIZADO 4" - FORNECIMENTO E INSTALACAO</v>
          </cell>
          <cell r="C1687" t="str">
            <v>UN</v>
          </cell>
          <cell r="D1687">
            <v>74.599999999999994</v>
          </cell>
        </row>
        <row r="1688">
          <cell r="A1688">
            <v>72682</v>
          </cell>
          <cell r="B1688" t="str">
            <v>NIPLE DE ACO GALVANIZADO 5" - FORNECIMENTO E INSTALACAO</v>
          </cell>
          <cell r="C1688" t="str">
            <v>UN</v>
          </cell>
          <cell r="D1688">
            <v>128.35</v>
          </cell>
        </row>
        <row r="1689">
          <cell r="A1689">
            <v>72683</v>
          </cell>
          <cell r="B1689" t="str">
            <v>NIPLE DE ACO GALVANIZADO 6" - FORNECIMENTO E INSTALACAO</v>
          </cell>
          <cell r="C1689" t="str">
            <v>UN</v>
          </cell>
          <cell r="D1689">
            <v>155.66999999999999</v>
          </cell>
        </row>
        <row r="1690">
          <cell r="A1690">
            <v>72686</v>
          </cell>
          <cell r="B1690" t="str">
            <v>REDUCAO DE PVC ROSQUEAVEL AGUA FRIA 1.1/2X1.1/4" - FORNECIMENTO E INSTALACAO</v>
          </cell>
          <cell r="C1690" t="str">
            <v>UN</v>
          </cell>
          <cell r="D1690">
            <v>7.31</v>
          </cell>
        </row>
        <row r="1691">
          <cell r="A1691">
            <v>72687</v>
          </cell>
          <cell r="B1691" t="str">
            <v>REDUCAO DE PVC ROSQUEAVEL AGUA FRIA 1.1/2X1" - FORNECIMENTO E INSTALACAO</v>
          </cell>
          <cell r="C1691" t="str">
            <v>UN</v>
          </cell>
          <cell r="D1691">
            <v>8.81</v>
          </cell>
        </row>
        <row r="1692">
          <cell r="A1692">
            <v>72688</v>
          </cell>
          <cell r="B1692" t="str">
            <v>REDUCAO DE PVC ROSQUEAVEL AGUA FRIA 1.1/2X3/4" - FORNECIMENTO E INSTALACAO</v>
          </cell>
          <cell r="C1692" t="str">
            <v>UN</v>
          </cell>
          <cell r="D1692">
            <v>8.4</v>
          </cell>
        </row>
        <row r="1693">
          <cell r="A1693">
            <v>72689</v>
          </cell>
          <cell r="B1693" t="str">
            <v>REDUCAO DE PVC ROSQUEAVEL AGUA FRIA 1.1/4X1" - FORNECIMENTO E INSTALACAO</v>
          </cell>
          <cell r="C1693" t="str">
            <v>UN</v>
          </cell>
          <cell r="D1693">
            <v>5.18</v>
          </cell>
        </row>
        <row r="1694">
          <cell r="A1694">
            <v>72690</v>
          </cell>
          <cell r="B1694" t="str">
            <v>REDUCAO DE PVC ROSQUEAVEL AGUA FRIA 1.1/4X3/4" - FORNECIMENTO E INSTALACAO</v>
          </cell>
          <cell r="C1694" t="str">
            <v>UN</v>
          </cell>
          <cell r="D1694">
            <v>4.76</v>
          </cell>
        </row>
        <row r="1695">
          <cell r="A1695">
            <v>72691</v>
          </cell>
          <cell r="B1695" t="str">
            <v>REDUCAO DE PVC ROSQUEAVEL AGUA FRIA 1X1/2" - FORNECIMENTO E INSTALACAO</v>
          </cell>
          <cell r="C1695" t="str">
            <v>UN</v>
          </cell>
          <cell r="D1695">
            <v>3.92</v>
          </cell>
        </row>
        <row r="1696">
          <cell r="A1696">
            <v>72692</v>
          </cell>
          <cell r="B1696" t="str">
            <v>REDUCAO DE PVC ROSQUEAVEL AGUA FRIA 1X3/4" - FORNECIMENTO E INSTALACAO</v>
          </cell>
          <cell r="C1696" t="str">
            <v>UN</v>
          </cell>
          <cell r="D1696">
            <v>3.52</v>
          </cell>
        </row>
        <row r="1697">
          <cell r="A1697">
            <v>72693</v>
          </cell>
          <cell r="B1697" t="str">
            <v>REDUCAO DE PVC ROSQUEAVEL AGUA FRIA 2X1.1/2" - FORNECIMENTO E INSTALACAO</v>
          </cell>
          <cell r="C1697" t="str">
            <v>UN</v>
          </cell>
          <cell r="D1697">
            <v>12.18</v>
          </cell>
        </row>
        <row r="1698">
          <cell r="A1698">
            <v>72694</v>
          </cell>
          <cell r="B1698" t="str">
            <v>REDUCAO DE PVC ROSQUEAVEL AGUA FRIA 2X1.1/4" - FORNECIMENTO E INSTALACAO</v>
          </cell>
          <cell r="C1698" t="str">
            <v>UN</v>
          </cell>
          <cell r="D1698">
            <v>12.56</v>
          </cell>
        </row>
        <row r="1699">
          <cell r="A1699">
            <v>72695</v>
          </cell>
          <cell r="B1699" t="str">
            <v>REDUCAO DE PVC ROSQUEAVEL AGUA FRIA 2X1" - FORNECIMENTO E INSTALACAO</v>
          </cell>
          <cell r="C1699" t="str">
            <v>UN</v>
          </cell>
          <cell r="D1699">
            <v>13.72</v>
          </cell>
        </row>
        <row r="1700">
          <cell r="A1700">
            <v>72696</v>
          </cell>
          <cell r="B1700" t="str">
            <v>REDUCAO DE PVC ROSQUEAVEL AGUA FRIA 3/4X1/2" - FORNECIMENTO E INSTALACAO</v>
          </cell>
          <cell r="C1700" t="str">
            <v>UN</v>
          </cell>
          <cell r="D1700">
            <v>2.38</v>
          </cell>
        </row>
        <row r="1701">
          <cell r="A1701">
            <v>72697</v>
          </cell>
          <cell r="B1701" t="str">
            <v>REDUCAO DE PVC SOLDAVEL AGUA FRIA 110X60MM - FORNECIMENTO E INSTALACAO</v>
          </cell>
          <cell r="C1701" t="str">
            <v>UN</v>
          </cell>
          <cell r="D1701">
            <v>27.84</v>
          </cell>
        </row>
        <row r="1702">
          <cell r="A1702">
            <v>72698</v>
          </cell>
          <cell r="B1702" t="str">
            <v>REDUCAO DE PVC SOLDAVEL AGUA FRIA 110X75MM - FORNECIMENTO E INSTALACAO</v>
          </cell>
          <cell r="C1702" t="str">
            <v>UN</v>
          </cell>
          <cell r="D1702">
            <v>32.08</v>
          </cell>
        </row>
        <row r="1703">
          <cell r="A1703">
            <v>72699</v>
          </cell>
          <cell r="B1703" t="str">
            <v>REDUCAO DE PVC SOLDAVEL AGUA FRIA 32X20MM - FORNECIMENTO E INSTALACAO</v>
          </cell>
          <cell r="C1703" t="str">
            <v>UN</v>
          </cell>
          <cell r="D1703">
            <v>3.24</v>
          </cell>
        </row>
        <row r="1704">
          <cell r="A1704">
            <v>72700</v>
          </cell>
          <cell r="B1704" t="str">
            <v>REDUCAO DE PVC SOLDAVEL AGUA FRIA 40X20MM - FORNECIMENTO E INSTALACAO</v>
          </cell>
          <cell r="C1704" t="str">
            <v>UN</v>
          </cell>
          <cell r="D1704">
            <v>4.16</v>
          </cell>
        </row>
        <row r="1705">
          <cell r="A1705">
            <v>72701</v>
          </cell>
          <cell r="B1705" t="str">
            <v>REDUCAO DE PVC SOLDAVEL AGUA FRIA 40X25MM - FORNECIMENTO E INSTALACAO</v>
          </cell>
          <cell r="C1705" t="str">
            <v>UN</v>
          </cell>
          <cell r="D1705">
            <v>4.63</v>
          </cell>
        </row>
        <row r="1706">
          <cell r="A1706">
            <v>72702</v>
          </cell>
          <cell r="B1706" t="str">
            <v>REDUCAO DE PVC SOLDAVEL AGUA FRIA 50X20MM - FORNECIMENTO E INSTALACAO</v>
          </cell>
          <cell r="C1706" t="str">
            <v>UN</v>
          </cell>
          <cell r="D1706">
            <v>5.21</v>
          </cell>
        </row>
        <row r="1707">
          <cell r="A1707">
            <v>72703</v>
          </cell>
          <cell r="B1707" t="str">
            <v>REDUCAO DE PVC SOLDAVEL AGUA FRIA 50X25MM - FORNECIMENTO E INSTALACAO</v>
          </cell>
          <cell r="C1707" t="str">
            <v>UN</v>
          </cell>
          <cell r="D1707">
            <v>5.33</v>
          </cell>
        </row>
        <row r="1708">
          <cell r="A1708">
            <v>72704</v>
          </cell>
          <cell r="B1708" t="str">
            <v>REDUCAO DE PVC SOLDAVEL AGUA FRIA 50X32MM - FORNECIMENTO E INSTALACAO</v>
          </cell>
          <cell r="C1708" t="str">
            <v>UN</v>
          </cell>
          <cell r="D1708">
            <v>6.49</v>
          </cell>
        </row>
        <row r="1709">
          <cell r="A1709">
            <v>72705</v>
          </cell>
          <cell r="B1709" t="str">
            <v>REDUCAO DE PVC SOLDAVEL AGUA FRIA 60X25MM - FORNECIMENTO E INSTALACAO</v>
          </cell>
          <cell r="C1709" t="str">
            <v>UN</v>
          </cell>
          <cell r="D1709">
            <v>9.49</v>
          </cell>
        </row>
        <row r="1710">
          <cell r="A1710">
            <v>72706</v>
          </cell>
          <cell r="B1710" t="str">
            <v>REDUCAO DE PVC SOLDAVEL AGUA FRIA 60X32MM - FORNECIMENTO E INSTALACAO</v>
          </cell>
          <cell r="C1710" t="str">
            <v>UN</v>
          </cell>
          <cell r="D1710">
            <v>11.36</v>
          </cell>
        </row>
        <row r="1711">
          <cell r="A1711">
            <v>72707</v>
          </cell>
          <cell r="B1711" t="str">
            <v>REDUCAO DE PVC SOLDAVEL AGUA FRIA 60X40MM - FORNECIMENTO E INSTALACAO</v>
          </cell>
          <cell r="C1711" t="str">
            <v>UN</v>
          </cell>
          <cell r="D1711">
            <v>12.67</v>
          </cell>
        </row>
        <row r="1712">
          <cell r="A1712">
            <v>72708</v>
          </cell>
          <cell r="B1712" t="str">
            <v>REDUCAO DE PVC SOLDAVEL AGUA FRIA 60X50MM - FORNECIMENTO E INSTALACAO</v>
          </cell>
          <cell r="C1712" t="str">
            <v>UN</v>
          </cell>
          <cell r="D1712">
            <v>16.02</v>
          </cell>
        </row>
        <row r="1713">
          <cell r="A1713">
            <v>72709</v>
          </cell>
          <cell r="B1713" t="str">
            <v>REDUCAO DE PVC SOLDAVEL AGUA FRIA 75X50MM - FORNECIMENTO E INSTALACAO</v>
          </cell>
          <cell r="C1713" t="str">
            <v>UN</v>
          </cell>
          <cell r="D1713">
            <v>18.18</v>
          </cell>
        </row>
        <row r="1714">
          <cell r="A1714">
            <v>72710</v>
          </cell>
          <cell r="B1714" t="str">
            <v>REDUCAO DE PVC SOLDAVEL AGUA FRIA 85X60MM - FORNECIMENTO E INSTALACAO</v>
          </cell>
          <cell r="C1714" t="str">
            <v>UN</v>
          </cell>
          <cell r="D1714">
            <v>20.04</v>
          </cell>
        </row>
        <row r="1715">
          <cell r="A1715">
            <v>72712</v>
          </cell>
          <cell r="B1715" t="str">
            <v>TE DE ACO GALVANIZADO 1.1/2" - FORNECIMENTO E INSTALACAO</v>
          </cell>
          <cell r="C1715" t="str">
            <v>UN</v>
          </cell>
          <cell r="D1715">
            <v>31.8</v>
          </cell>
        </row>
        <row r="1716">
          <cell r="A1716">
            <v>72713</v>
          </cell>
          <cell r="B1716" t="str">
            <v>TE DE ACO GALVANIZADO 1.1/4" - FORNECIMENTO E INSTALACAO</v>
          </cell>
          <cell r="C1716" t="str">
            <v>UN</v>
          </cell>
          <cell r="D1716">
            <v>26.86</v>
          </cell>
        </row>
        <row r="1717">
          <cell r="A1717">
            <v>72714</v>
          </cell>
          <cell r="B1717" t="str">
            <v>TE DE ACO GALVANIZADO 1" - FORNECIMENTO E INSTALACAO</v>
          </cell>
          <cell r="C1717" t="str">
            <v>UN</v>
          </cell>
          <cell r="D1717">
            <v>18.420000000000002</v>
          </cell>
        </row>
        <row r="1718">
          <cell r="A1718">
            <v>72715</v>
          </cell>
          <cell r="B1718" t="str">
            <v>TE DE ACO GALVANIZADO 2.1/2" - FORNECIMENTO E INSTALACAO</v>
          </cell>
          <cell r="C1718" t="str">
            <v>UN</v>
          </cell>
          <cell r="D1718">
            <v>79.22</v>
          </cell>
        </row>
        <row r="1719">
          <cell r="A1719">
            <v>72716</v>
          </cell>
          <cell r="B1719" t="str">
            <v>TE DE ACO GALVANIZADO 2" - FORNECIMENTO E INSTALACAO</v>
          </cell>
          <cell r="C1719" t="str">
            <v>UN</v>
          </cell>
          <cell r="D1719">
            <v>50.12</v>
          </cell>
        </row>
        <row r="1720">
          <cell r="A1720">
            <v>72717</v>
          </cell>
          <cell r="B1720" t="str">
            <v>TE DE ACO GALVANIZADO 3" - FORNECIMENTO E INSTALACAO</v>
          </cell>
          <cell r="C1720" t="str">
            <v>UN</v>
          </cell>
          <cell r="D1720">
            <v>99.51</v>
          </cell>
        </row>
        <row r="1721">
          <cell r="A1721">
            <v>72718</v>
          </cell>
          <cell r="B1721" t="str">
            <v>TE DE ACO GALVANIZADO 3/4" - FORNECIMENTO E INSTALACAO</v>
          </cell>
          <cell r="C1721" t="str">
            <v>UN</v>
          </cell>
          <cell r="D1721">
            <v>13.37</v>
          </cell>
        </row>
        <row r="1722">
          <cell r="A1722">
            <v>72719</v>
          </cell>
          <cell r="B1722" t="str">
            <v>TE DE ACO GALVANIZADO 4" - FORNECIMENTO E INSTALACAO</v>
          </cell>
          <cell r="C1722" t="str">
            <v>UN</v>
          </cell>
          <cell r="D1722">
            <v>179.59</v>
          </cell>
        </row>
        <row r="1723">
          <cell r="A1723">
            <v>72720</v>
          </cell>
          <cell r="B1723" t="str">
            <v>TE DE ACO GALVANIZADO 5" - FORNECIMENTO E INSTALACAO</v>
          </cell>
          <cell r="C1723" t="str">
            <v>UN</v>
          </cell>
          <cell r="D1723">
            <v>324.43</v>
          </cell>
        </row>
        <row r="1724">
          <cell r="A1724">
            <v>72721</v>
          </cell>
          <cell r="B1724" t="str">
            <v>TE DE ACO GALVANIZADO 6" - FORNECIMENTO E INSTALACAO</v>
          </cell>
          <cell r="C1724" t="str">
            <v>UN</v>
          </cell>
          <cell r="D1724">
            <v>458.33</v>
          </cell>
        </row>
        <row r="1725">
          <cell r="A1725">
            <v>72722</v>
          </cell>
          <cell r="B1725" t="str">
            <v>TE DE COBRE 15MM LIGAÇÃO SOLDADA - FORNECIMENTO E INSTALACAO</v>
          </cell>
          <cell r="C1725" t="str">
            <v>UN</v>
          </cell>
          <cell r="D1725">
            <v>5.92</v>
          </cell>
        </row>
        <row r="1726">
          <cell r="A1726">
            <v>72723</v>
          </cell>
          <cell r="B1726" t="str">
            <v>TE DE COBRE 22MM LIGAÇÃO SOLDADA - FORNECIMENTO E INSTALACAO</v>
          </cell>
          <cell r="C1726" t="str">
            <v>UN</v>
          </cell>
          <cell r="D1726">
            <v>10.69</v>
          </cell>
        </row>
        <row r="1727">
          <cell r="A1727">
            <v>72724</v>
          </cell>
          <cell r="B1727" t="str">
            <v>TE DE COBRE 28MM LIGAÇÃO SOLDADA - FORNECIMENTO E INSTALACAO</v>
          </cell>
          <cell r="C1727" t="str">
            <v>UN</v>
          </cell>
          <cell r="D1727">
            <v>16.84</v>
          </cell>
        </row>
        <row r="1728">
          <cell r="A1728">
            <v>72725</v>
          </cell>
          <cell r="B1728" t="str">
            <v>TE DE COBRE 35MM LIGAÇÃO SOLDADA - FORNECIMENTO E INSTALACAO</v>
          </cell>
          <cell r="C1728" t="str">
            <v>UN</v>
          </cell>
          <cell r="D1728">
            <v>36.11</v>
          </cell>
        </row>
        <row r="1729">
          <cell r="A1729">
            <v>72726</v>
          </cell>
          <cell r="B1729" t="str">
            <v>TE DE COBRE 42MM LIGAÇÃO SOLDADA - FORNECIMENTO E INSTALACAO</v>
          </cell>
          <cell r="C1729" t="str">
            <v>UN</v>
          </cell>
          <cell r="D1729">
            <v>47.84</v>
          </cell>
        </row>
        <row r="1730">
          <cell r="A1730">
            <v>72727</v>
          </cell>
          <cell r="B1730" t="str">
            <v>TE DE COBRE 54MM LIGAÇÃO SOLDADA - FORNECIMENTO E INSTALACAO</v>
          </cell>
          <cell r="C1730" t="str">
            <v>UN</v>
          </cell>
          <cell r="D1730">
            <v>96.75</v>
          </cell>
        </row>
        <row r="1731">
          <cell r="A1731">
            <v>72728</v>
          </cell>
          <cell r="B1731" t="str">
            <v>TE DE COBRE 66MM LIGAÇÃO SOLDADA - FORNECIMENTO E INSTALACAO</v>
          </cell>
          <cell r="C1731" t="str">
            <v>UN</v>
          </cell>
          <cell r="D1731">
            <v>214.5</v>
          </cell>
        </row>
        <row r="1732">
          <cell r="A1732">
            <v>72729</v>
          </cell>
          <cell r="B1732" t="str">
            <v>TE DE COBRE 79MM LIGAÇÃO SOLDADA - FORNECIMENTO E INSTALACAO</v>
          </cell>
          <cell r="C1732" t="str">
            <v>UN</v>
          </cell>
          <cell r="D1732">
            <v>344.7</v>
          </cell>
        </row>
        <row r="1733">
          <cell r="A1733">
            <v>72773</v>
          </cell>
          <cell r="B1733" t="str">
            <v>JUNCAO PVC ESGOTO 75X50MM - FORNECIMENTO E INSTALACAO</v>
          </cell>
          <cell r="C1733" t="str">
            <v>UN</v>
          </cell>
          <cell r="D1733">
            <v>18.13</v>
          </cell>
        </row>
        <row r="1734">
          <cell r="A1734">
            <v>72774</v>
          </cell>
          <cell r="B1734" t="str">
            <v>JUNCAO PVC ESGOTO 100X50MM - FORNECIMENTO E INSTALACAO</v>
          </cell>
          <cell r="C1734" t="str">
            <v>UN</v>
          </cell>
          <cell r="D1734">
            <v>21.08</v>
          </cell>
        </row>
        <row r="1735">
          <cell r="A1735">
            <v>72775</v>
          </cell>
          <cell r="B1735" t="str">
            <v>JUNCAO PVC ESGOTO 100X75MM - FORNECIMENTO E INSTALACAO</v>
          </cell>
          <cell r="C1735" t="str">
            <v>UN</v>
          </cell>
          <cell r="D1735">
            <v>28.55</v>
          </cell>
        </row>
        <row r="1736">
          <cell r="A1736">
            <v>72783</v>
          </cell>
          <cell r="B1736" t="str">
            <v>ADAPTADOR PVC SOLDAVEL COM FLANGES E ANEL PARA CAIXA D'AGUA 20MMX1/2"- FORNECIMENTO E INSTALACAO</v>
          </cell>
          <cell r="C1736" t="str">
            <v>UN</v>
          </cell>
          <cell r="D1736">
            <v>8.01</v>
          </cell>
        </row>
        <row r="1737">
          <cell r="A1737">
            <v>72784</v>
          </cell>
          <cell r="B1737" t="str">
            <v>ADAPTADOR PVC SOLDAVEL COM FLANGES E ANEL PARA CAIXA D'AGUA 25MMX3/4"- FORNECIMENTO E INSTALACAO</v>
          </cell>
          <cell r="C1737" t="str">
            <v>UN</v>
          </cell>
          <cell r="D1737">
            <v>9.5500000000000007</v>
          </cell>
        </row>
        <row r="1738">
          <cell r="A1738">
            <v>72785</v>
          </cell>
          <cell r="B1738" t="str">
            <v>ADAPTADOR PVC SOLDAVEL COM FLANGES E ANEL PARA CAIXA D'AGUA 32MMX1" -FORNECIMENTO E INSTALACAO</v>
          </cell>
          <cell r="C1738" t="str">
            <v>UN</v>
          </cell>
          <cell r="D1738">
            <v>15.47</v>
          </cell>
        </row>
        <row r="1739">
          <cell r="A1739">
            <v>72786</v>
          </cell>
          <cell r="B1739" t="str">
            <v>ADAPTADOR PVC SOLDAVEL COM FLANGES E ANEL PARA CAIXA D'AGUA 40MMX1.1/4" - FORNECIMENTO E INSTALACAO</v>
          </cell>
          <cell r="C1739" t="str">
            <v>UN</v>
          </cell>
          <cell r="D1739">
            <v>20.49</v>
          </cell>
        </row>
        <row r="1740">
          <cell r="A1740">
            <v>72787</v>
          </cell>
          <cell r="B1740" t="str">
            <v>ADAPTADOR PVC SOLDAVEL COM FLANGES E ANEL PARA CAIXA D'AGUA 50MMX1.1/2" - FORNECIMENTO E INSTALACAO</v>
          </cell>
          <cell r="C1740" t="str">
            <v>UN</v>
          </cell>
          <cell r="D1740">
            <v>21.22</v>
          </cell>
        </row>
        <row r="1741">
          <cell r="A1741">
            <v>72788</v>
          </cell>
          <cell r="B1741" t="str">
            <v>ADAPTADOR PVC SOLDAVEL COM FLANGES E ANEL PARA CAIXA D'AGUA 60MMX2" -FORNECIMENTO E INSTALACAO</v>
          </cell>
          <cell r="C1741" t="str">
            <v>UN</v>
          </cell>
          <cell r="D1741">
            <v>32.06</v>
          </cell>
        </row>
        <row r="1742">
          <cell r="A1742">
            <v>72789</v>
          </cell>
          <cell r="B1742" t="str">
            <v>ADAPTADOR PVC SOLDAVEL COM FLANGES LIVRES PARA CAIXA D'AGUA 25MMX3/4"- FORNECIMENTO E INSTALACAO</v>
          </cell>
          <cell r="C1742" t="str">
            <v>UN</v>
          </cell>
          <cell r="D1742">
            <v>10.65</v>
          </cell>
        </row>
        <row r="1743">
          <cell r="A1743">
            <v>72790</v>
          </cell>
          <cell r="B1743" t="str">
            <v>ADAPTADOR PVC SOLDAVEL COM FLANGES LIVRES PARA CAIXA D'AGUA 32MMX1" -FORNECIMENTO E INSTALACAO</v>
          </cell>
          <cell r="C1743" t="str">
            <v>UN</v>
          </cell>
          <cell r="D1743">
            <v>12.89</v>
          </cell>
        </row>
        <row r="1744">
          <cell r="A1744">
            <v>72791</v>
          </cell>
          <cell r="B1744" t="str">
            <v>ADAPTADOR PVC SOLDAVEL COM FLANGES LIVRES PARA CAIXA D'AGUA 40MMX1.1/4" - FORNECIMENTO E INSTALACAO</v>
          </cell>
          <cell r="C1744" t="str">
            <v>UN</v>
          </cell>
          <cell r="D1744">
            <v>16.37</v>
          </cell>
        </row>
        <row r="1745">
          <cell r="A1745">
            <v>72792</v>
          </cell>
          <cell r="B1745" t="str">
            <v>ADAPTADOR PVC SOLDAVEL COM FLANGES LIVRES PARA CAIXA D'AGUA 50MMX1.1/2" - FORNECIMENTO E INSTALACAO</v>
          </cell>
          <cell r="C1745" t="str">
            <v>UN</v>
          </cell>
          <cell r="D1745">
            <v>28.97</v>
          </cell>
        </row>
        <row r="1746">
          <cell r="A1746">
            <v>72793</v>
          </cell>
          <cell r="B1746" t="str">
            <v>ADAPTADOR PVC SOLDAVEL COM FLANGES LIVRES PARA CAIXA D'AGUA 60MMX2" -FORNECIMENTO E INSTALACAO</v>
          </cell>
          <cell r="C1746" t="str">
            <v>UN</v>
          </cell>
          <cell r="D1746">
            <v>40.64</v>
          </cell>
        </row>
        <row r="1747">
          <cell r="A1747">
            <v>72794</v>
          </cell>
          <cell r="B1747" t="str">
            <v>ADAPTADOR PVC SOLDAVEL COM FLANGES LIVRES PARA CAIXA D'AGUA 75MMX2.1/2" - FORNECIMENTO E INSTALACAO</v>
          </cell>
          <cell r="C1747" t="str">
            <v>UN</v>
          </cell>
          <cell r="D1747">
            <v>122.09</v>
          </cell>
        </row>
        <row r="1748">
          <cell r="A1748">
            <v>72795</v>
          </cell>
          <cell r="B1748" t="str">
            <v>ADAPTADOR PVC SOLDAVEL COM FLANGES LIVRES PARA CAIXA D'AGUA 85MMX3" -FORNECIMENTO E INSTALACAO</v>
          </cell>
          <cell r="C1748" t="str">
            <v>UN</v>
          </cell>
          <cell r="D1748">
            <v>166.3</v>
          </cell>
        </row>
        <row r="1749">
          <cell r="A1749">
            <v>72796</v>
          </cell>
          <cell r="B1749" t="str">
            <v>ADAPTADOR PVC SOLDAVEL COM FLANGES LIVRES PARA CAIXA D'AGUA 110MMX4" -FORNECIMENTO E INSTALACAO</v>
          </cell>
          <cell r="C1749" t="str">
            <v>UN</v>
          </cell>
          <cell r="D1749">
            <v>232.64</v>
          </cell>
        </row>
        <row r="1750">
          <cell r="A1750">
            <v>72797</v>
          </cell>
          <cell r="B1750" t="str">
            <v>ADAPTADOR PVC SOLDAVEL LONGO COM FLANGES LIVRES PARA CAIXA D'AGUA 25MMX3/4" - FORNECIMENTO E INSTALACAO</v>
          </cell>
          <cell r="C1750" t="str">
            <v>UN</v>
          </cell>
          <cell r="D1750">
            <v>12.14</v>
          </cell>
        </row>
        <row r="1751">
          <cell r="A1751">
            <v>72798</v>
          </cell>
          <cell r="B1751" t="str">
            <v>ADAPTADOR PVC SOLDAVEL LONGO COM FLANGES LIVRES PARA CAIXA D'AGUA 32MMX1" - FORNECIMENTO E INSTALACAO</v>
          </cell>
          <cell r="C1751" t="str">
            <v>UN</v>
          </cell>
          <cell r="D1751">
            <v>14.65</v>
          </cell>
        </row>
        <row r="1752">
          <cell r="A1752">
            <v>72800</v>
          </cell>
          <cell r="B1752" t="str">
            <v>ADAPTADOR PVC SOLDAVEL LONGO COM FLANGES LIVRES PARA CAIXA D'AGUA 40MMX1.1/4" - FORNECIMENTO E INSTALACAO</v>
          </cell>
          <cell r="C1752" t="str">
            <v>UN</v>
          </cell>
          <cell r="D1752">
            <v>18.62</v>
          </cell>
        </row>
        <row r="1753">
          <cell r="A1753">
            <v>72801</v>
          </cell>
          <cell r="B1753" t="str">
            <v>ADAPTADOR PVC SOLDAVEL LONGO COM FLANGES LIVRES PARA CAIXA D'AGUA 50MMX1.1/2" - FORNECIMENTO E INSTALACAO</v>
          </cell>
          <cell r="C1753" t="str">
            <v>UN</v>
          </cell>
          <cell r="D1753">
            <v>33.1</v>
          </cell>
        </row>
        <row r="1754">
          <cell r="A1754">
            <v>72802</v>
          </cell>
          <cell r="B1754" t="str">
            <v>ADAPTADOR PVC SOLDAVEL LONGO COM FLANGES LIVRES PARA CAIXA D'AGUA 60MMX2" - FORNECIMENTO E INSTALACAO</v>
          </cell>
          <cell r="C1754" t="str">
            <v>UN</v>
          </cell>
          <cell r="D1754">
            <v>44.43</v>
          </cell>
        </row>
        <row r="1755">
          <cell r="A1755">
            <v>72803</v>
          </cell>
          <cell r="B1755" t="str">
            <v>ADAPTADOR PVC SOLDAVEL LONGO COM FLANGES LIVRES PARA CAIXA D'AGUA 75MMX2.1/2" - FORNECIMENTO E INSTALACAO</v>
          </cell>
          <cell r="C1755" t="str">
            <v>UN</v>
          </cell>
          <cell r="D1755">
            <v>133.86000000000001</v>
          </cell>
        </row>
        <row r="1756">
          <cell r="A1756">
            <v>72804</v>
          </cell>
          <cell r="B1756" t="str">
            <v>ADAPTADOR PVC SOLDAVEL LONGO COM FLANGES LIVRES PARA CAIXA D'AGUA 85MMX3" - FORNECIMENTO E INSTALACAO</v>
          </cell>
          <cell r="C1756" t="str">
            <v>UN</v>
          </cell>
          <cell r="D1756">
            <v>181.08</v>
          </cell>
        </row>
        <row r="1757">
          <cell r="A1757">
            <v>72805</v>
          </cell>
          <cell r="B1757" t="str">
            <v>ADAPTADOR PVC SOLDAVEL LONGO COM FLANGES LIVRES PARA CAIXA D'AGUA 110MMX4" - FORNECIMENTO E INSTALACAO</v>
          </cell>
          <cell r="C1757" t="str">
            <v>UN</v>
          </cell>
          <cell r="D1757">
            <v>255.52</v>
          </cell>
        </row>
        <row r="1758">
          <cell r="A1758">
            <v>72806</v>
          </cell>
          <cell r="B1758" t="str">
            <v>TE PVC SOLDAVEL COM ROSCA AGUA FRIA 20MMX20MMX1/2" - FORNECIMENTO E INSTALACAO</v>
          </cell>
          <cell r="C1758" t="str">
            <v>UN</v>
          </cell>
          <cell r="D1758">
            <v>3.7</v>
          </cell>
        </row>
        <row r="1759">
          <cell r="A1759">
            <v>72808</v>
          </cell>
          <cell r="B1759" t="str">
            <v>TE PVC SOLDAVEL COM ROSCA AGUA FRIA 25MMX25MMX1/2" - FORNECIMENTO E INSTALACAO</v>
          </cell>
          <cell r="C1759" t="str">
            <v>UN</v>
          </cell>
          <cell r="D1759">
            <v>4.72</v>
          </cell>
        </row>
        <row r="1760">
          <cell r="A1760">
            <v>72809</v>
          </cell>
          <cell r="B1760" t="str">
            <v>TE PVC SOLDAVEL COM ROSCA AGUA FRIA 32MMX32MMX3/4" - FORNECIMENTO E INSTALACAO</v>
          </cell>
          <cell r="C1760" t="str">
            <v>UN</v>
          </cell>
          <cell r="D1760">
            <v>8.7799999999999994</v>
          </cell>
        </row>
        <row r="1761">
          <cell r="A1761">
            <v>73636</v>
          </cell>
          <cell r="B1761" t="str">
            <v>TE PVC SOLDAVEL COM ROSCA METALICA AGUA FRIA 25MMX25MMX1/2" - FORNECIMENTO E INSTALACAO</v>
          </cell>
          <cell r="C1761" t="str">
            <v>UN</v>
          </cell>
          <cell r="D1761">
            <v>9.9700000000000006</v>
          </cell>
        </row>
        <row r="1762">
          <cell r="A1762">
            <v>73637</v>
          </cell>
          <cell r="B1762" t="str">
            <v>TE PVC SOLDAVEL COM ROSCA METALICA AGUA FRIA 25MMX25MMX3/4" - FORNECIMENTO E INSTALACAO</v>
          </cell>
          <cell r="C1762" t="str">
            <v>UN</v>
          </cell>
          <cell r="D1762">
            <v>10.130000000000001</v>
          </cell>
        </row>
        <row r="1763">
          <cell r="A1763">
            <v>73638</v>
          </cell>
          <cell r="B1763" t="str">
            <v>TE PVC SOLDAVEL COM ROSCA METALICA AGUA FRIA 20MMX20MMX1/2" - FORNECIMENTO E INSTALACAO</v>
          </cell>
          <cell r="C1763" t="str">
            <v>UN</v>
          </cell>
          <cell r="D1763">
            <v>9.32</v>
          </cell>
        </row>
        <row r="1764">
          <cell r="A1764">
            <v>73639</v>
          </cell>
          <cell r="B1764" t="str">
            <v>JOELHO PVC SOLDAVEL COM ROSCA METALICA 90º AGUA FRIA 25MMX3/4" - FORNECIMENTO E INSTALACAO</v>
          </cell>
          <cell r="C1764" t="str">
            <v>UN</v>
          </cell>
          <cell r="D1764">
            <v>8.16</v>
          </cell>
        </row>
        <row r="1765">
          <cell r="A1765">
            <v>73640</v>
          </cell>
          <cell r="B1765" t="str">
            <v>JOELHO PVC SOLDAVEL COM ROSCA METALICA 90º ÁGUA FRIA 20MMX1/2" - FORNECIMENTO E INSTALACAO</v>
          </cell>
          <cell r="C1765" t="str">
            <v>UN</v>
          </cell>
          <cell r="D1765">
            <v>7</v>
          </cell>
        </row>
        <row r="1766">
          <cell r="A1766">
            <v>73641</v>
          </cell>
          <cell r="B1766" t="str">
            <v>JOELHO PVC SOLDAVEL COM ROSCA 90º AGUA FRIA 25MMX1/2" - FORNECIMENTO EINSTALACAO</v>
          </cell>
          <cell r="C1766" t="str">
            <v>UN</v>
          </cell>
          <cell r="D1766">
            <v>4.82</v>
          </cell>
        </row>
        <row r="1767">
          <cell r="A1767">
            <v>73642</v>
          </cell>
          <cell r="B1767" t="str">
            <v>JOELHO PVC SOLDAVEL COM ROSCA METALICA 90º AGUA FRIA 25MMX1/2" - FORNECIMENTO E INSTALACAO</v>
          </cell>
          <cell r="C1767" t="str">
            <v>UN</v>
          </cell>
          <cell r="D1767">
            <v>7.35</v>
          </cell>
        </row>
        <row r="1768">
          <cell r="A1768">
            <v>73643</v>
          </cell>
          <cell r="B1768" t="str">
            <v>JOELHO PVC SOLDAVEL COM ROSCA 90º AGUA FRIA 25MMX3/4" - FORNECIMENTO EINSTALACAO</v>
          </cell>
          <cell r="C1768" t="str">
            <v>UN</v>
          </cell>
          <cell r="D1768">
            <v>5.33</v>
          </cell>
        </row>
        <row r="1769">
          <cell r="A1769">
            <v>73644</v>
          </cell>
          <cell r="B1769" t="str">
            <v>JOELHO PVC SOLDAVEL COM ROSCA 90º AGUA FRIA 20MMX1/2" - FORNECIMENTO EINSTALACAO</v>
          </cell>
          <cell r="C1769" t="str">
            <v>UN</v>
          </cell>
          <cell r="D1769">
            <v>4.5199999999999996</v>
          </cell>
        </row>
        <row r="1770">
          <cell r="A1770">
            <v>73645</v>
          </cell>
          <cell r="B1770" t="str">
            <v>LUVA PVC SOLDAVEL COM ROSCA AGUA FRIA 50MMX1.1/2" - FORNECIMENTO E INSTALACAO</v>
          </cell>
          <cell r="C1770" t="str">
            <v>UN</v>
          </cell>
          <cell r="D1770">
            <v>23.29</v>
          </cell>
        </row>
        <row r="1771">
          <cell r="A1771">
            <v>73646</v>
          </cell>
          <cell r="B1771" t="str">
            <v>LUVA PVC SOLDAVEL COM ROSCA AGUA FRIA 40MMX1.1/4" - FORNECIMENTO E INSTALACAO</v>
          </cell>
          <cell r="C1771" t="str">
            <v>UN</v>
          </cell>
          <cell r="D1771">
            <v>12.1</v>
          </cell>
        </row>
        <row r="1772">
          <cell r="A1772">
            <v>73647</v>
          </cell>
          <cell r="B1772" t="str">
            <v>LUVA PVC SOLDAVEL COM ROSCA AGUA FRIA 32MMX1" - FORNECIMENTO E INSTALACAO</v>
          </cell>
          <cell r="C1772" t="str">
            <v>UN</v>
          </cell>
          <cell r="D1772">
            <v>5.39</v>
          </cell>
        </row>
        <row r="1773">
          <cell r="A1773">
            <v>73648</v>
          </cell>
          <cell r="B1773" t="str">
            <v>LUVA PVC SOLDAVEL COM ROSCA AGUA FRIA 25MMX3/4" - FORNECIMENTO E INSTALACAO</v>
          </cell>
          <cell r="C1773" t="str">
            <v>UN</v>
          </cell>
          <cell r="D1773">
            <v>3.54</v>
          </cell>
        </row>
        <row r="1774">
          <cell r="A1774">
            <v>73649</v>
          </cell>
          <cell r="B1774" t="str">
            <v>LUVA PVC SOLDAVEL COM ROSCA AGUA FRIA 20MMX1/2" - FORNECIMENTO E INSTALACAO</v>
          </cell>
          <cell r="C1774" t="str">
            <v>UN</v>
          </cell>
          <cell r="D1774">
            <v>3.37</v>
          </cell>
        </row>
        <row r="1775">
          <cell r="A1775">
            <v>73650</v>
          </cell>
          <cell r="B1775" t="str">
            <v>LUVA PVC SOLDAVEL COM ROSCA AGUA FRIA 25MMX1/2" - FORNECIMENTO E INSTALACAO</v>
          </cell>
          <cell r="C1775" t="str">
            <v>UN</v>
          </cell>
          <cell r="D1775">
            <v>3.94</v>
          </cell>
        </row>
        <row r="1776">
          <cell r="A1776">
            <v>73691</v>
          </cell>
          <cell r="B1776" t="str">
            <v>LUVA PVC SOLDAVEL COM ROSCA METALICA AGUA FRIA 25MMX1/2" - FORNECIMENTO E INSTALACAO</v>
          </cell>
          <cell r="C1776" t="str">
            <v>UN</v>
          </cell>
          <cell r="D1776">
            <v>5.59</v>
          </cell>
        </row>
        <row r="1777">
          <cell r="A1777">
            <v>74059</v>
          </cell>
          <cell r="B1777" t="str">
            <v>LUVA COBRE</v>
          </cell>
          <cell r="C1777">
            <v>0</v>
          </cell>
          <cell r="D1777">
            <v>0</v>
          </cell>
        </row>
        <row r="1778">
          <cell r="A1778" t="str">
            <v>74059/001</v>
          </cell>
          <cell r="B1778" t="str">
            <v>LUVA DE COBRE SEM ANEL SOLDA 22MM - FORNECIMENTO E INSTALACAO</v>
          </cell>
          <cell r="C1778" t="str">
            <v>UN</v>
          </cell>
          <cell r="D1778">
            <v>6.2</v>
          </cell>
        </row>
        <row r="1779">
          <cell r="A1779" t="str">
            <v>74059/002</v>
          </cell>
          <cell r="B1779" t="str">
            <v>LUVA DE COBRE SEM ANEL SOLDA 35MM - FORNECIMENTO E INSTALAÇÃO</v>
          </cell>
          <cell r="C1779" t="str">
            <v>UN</v>
          </cell>
          <cell r="D1779">
            <v>19.88</v>
          </cell>
        </row>
        <row r="1780">
          <cell r="A1780">
            <v>74060</v>
          </cell>
          <cell r="B1780" t="str">
            <v>COTOVELO COBRE</v>
          </cell>
          <cell r="C1780">
            <v>0</v>
          </cell>
          <cell r="D1780">
            <v>0</v>
          </cell>
        </row>
        <row r="1781">
          <cell r="A1781" t="str">
            <v>74060/001</v>
          </cell>
          <cell r="B1781" t="str">
            <v>COTOVELO DE COBRE SEM ANEL SOLDA 22MM - FORNECIMENTO E INSTALACAO</v>
          </cell>
          <cell r="C1781" t="str">
            <v>UN</v>
          </cell>
          <cell r="D1781">
            <v>10.41</v>
          </cell>
        </row>
        <row r="1782">
          <cell r="A1782" t="str">
            <v>74060/002</v>
          </cell>
          <cell r="B1782" t="str">
            <v>COTOVELO DE COBRE SEM ANEL SOLDA 28MM - FORNECIMENTO E INSTALACAO</v>
          </cell>
          <cell r="C1782" t="str">
            <v>UN</v>
          </cell>
          <cell r="D1782">
            <v>13.16</v>
          </cell>
        </row>
        <row r="1783">
          <cell r="A1783" t="str">
            <v>74060/003</v>
          </cell>
          <cell r="B1783" t="str">
            <v>COTOVELO DE COBRE SEM ANEL SOLDA 35MM - FORNECIMENTO E INSTALACAO</v>
          </cell>
          <cell r="C1783" t="str">
            <v>UN</v>
          </cell>
          <cell r="D1783">
            <v>31.92</v>
          </cell>
        </row>
        <row r="1784">
          <cell r="A1784" t="str">
            <v>74060/004</v>
          </cell>
          <cell r="B1784" t="str">
            <v>COTOVELO DE COBRE SEM ANEL SOLDA 15MM - FORNECIMENTO E INSTALACAO</v>
          </cell>
          <cell r="C1784" t="str">
            <v>UN</v>
          </cell>
          <cell r="D1784">
            <v>6.1</v>
          </cell>
        </row>
        <row r="1785">
          <cell r="A1785">
            <v>181</v>
          </cell>
          <cell r="B1785" t="str">
            <v>CAIXAS D'DAGUA, DE INSPECAO E DE GORDURA</v>
          </cell>
          <cell r="C1785">
            <v>0</v>
          </cell>
          <cell r="D1785">
            <v>0</v>
          </cell>
        </row>
        <row r="1786">
          <cell r="A1786">
            <v>6171</v>
          </cell>
          <cell r="B1786" t="str">
            <v>TAMPA DE CONCRETO ARMADO 60X60X5CM PARA CAIXA</v>
          </cell>
          <cell r="C1786" t="str">
            <v>UN</v>
          </cell>
          <cell r="D1786">
            <v>17.920000000000002</v>
          </cell>
        </row>
        <row r="1787">
          <cell r="A1787">
            <v>73735</v>
          </cell>
          <cell r="B1787" t="str">
            <v>RESERVATORIO DE FIBROCIMENTO</v>
          </cell>
          <cell r="C1787">
            <v>0</v>
          </cell>
          <cell r="D1787">
            <v>0</v>
          </cell>
        </row>
        <row r="1788">
          <cell r="A1788" t="str">
            <v>73735/001</v>
          </cell>
          <cell r="B1788" t="str">
            <v>RESERV. DE FIBROC. CAP=1000L C/ACESSORIOS</v>
          </cell>
          <cell r="C1788" t="str">
            <v>UN</v>
          </cell>
          <cell r="D1788">
            <v>468.68</v>
          </cell>
        </row>
        <row r="1789">
          <cell r="A1789" t="str">
            <v>73735/002</v>
          </cell>
          <cell r="B1789" t="str">
            <v>RESERV. DE FIBROC. CAP=500L SOBRE ESTRUT. DE MADEIRA</v>
          </cell>
          <cell r="C1789" t="str">
            <v>UN</v>
          </cell>
          <cell r="D1789">
            <v>340.4</v>
          </cell>
        </row>
        <row r="1790">
          <cell r="A1790">
            <v>73748</v>
          </cell>
          <cell r="B1790" t="str">
            <v>FORNECIMENTO E COLOCACAO DE CAIXAS D AGUA EM FIBROCIMENT</v>
          </cell>
          <cell r="C1790">
            <v>0</v>
          </cell>
          <cell r="D1790">
            <v>0</v>
          </cell>
        </row>
        <row r="1791">
          <cell r="A1791" t="str">
            <v>73748/001</v>
          </cell>
          <cell r="B1791" t="str">
            <v>RESERVATÓRIO D’ÁGUA DE FIBROCIMENTO CILÍNDRICO OU RETANGULAR, CAPACIDADE 1.000L - FORNECIMENTO E COLOCAÇÃO ( EXCLUSIVE TUBULAÇÕES E BOIA)</v>
          </cell>
          <cell r="C1791" t="str">
            <v>UN</v>
          </cell>
          <cell r="D1791">
            <v>275.19</v>
          </cell>
        </row>
        <row r="1792">
          <cell r="A1792" t="str">
            <v>73748/002</v>
          </cell>
          <cell r="B1792" t="str">
            <v>FORNECIMETO E INSTALAÇÃO DE CAIXA D´ÁGUA FIBROCIMENTO 500L, ENTRADA 20MM COM BÓIA 1/2", SAÍDA 25MM E SISTEMA DE LIMPEZA E EXTRAVASOR 32MM (PADRÃO POPULAR)</v>
          </cell>
          <cell r="C1792" t="str">
            <v>UN</v>
          </cell>
          <cell r="D1792">
            <v>339.07</v>
          </cell>
        </row>
        <row r="1793">
          <cell r="A1793">
            <v>74051</v>
          </cell>
          <cell r="B1793" t="str">
            <v>CAIXA GORDURA CONCRETO PRE-MOLDADO</v>
          </cell>
          <cell r="C1793">
            <v>0</v>
          </cell>
          <cell r="D1793">
            <v>0</v>
          </cell>
        </row>
        <row r="1794">
          <cell r="A1794" t="str">
            <v>74051/001</v>
          </cell>
          <cell r="B1794" t="str">
            <v>CAIXA DE GORDURA DUPLA EM CONCRETO PRE-MOLDADO DN 60MM COM TAMPA - FORNECIMENTO E INSTALACAO</v>
          </cell>
          <cell r="C1794" t="str">
            <v>UN</v>
          </cell>
          <cell r="D1794">
            <v>111.24</v>
          </cell>
        </row>
        <row r="1795">
          <cell r="A1795" t="str">
            <v>74051/002</v>
          </cell>
          <cell r="B1795" t="str">
            <v>CAIXA DE GORDURA SIMPLES EM CONCRETO PRE-MOLDADO DN 40MM COM TAMPA - FORNECIMENTO E INSTALACAO</v>
          </cell>
          <cell r="C1795" t="str">
            <v>UN</v>
          </cell>
          <cell r="D1795">
            <v>53.27</v>
          </cell>
        </row>
        <row r="1796">
          <cell r="A1796">
            <v>74058</v>
          </cell>
          <cell r="B1796" t="str">
            <v>TORNEIRA BOIA BRUTO 1"</v>
          </cell>
          <cell r="C1796">
            <v>0</v>
          </cell>
          <cell r="D1796">
            <v>0</v>
          </cell>
        </row>
        <row r="1797">
          <cell r="A1797" t="str">
            <v>74058/001</v>
          </cell>
          <cell r="B1797" t="str">
            <v>TORNEIRA DE BOIA REAL 1/2” COM BALAO METALICO - FORNECIMENTO E INSTALACAO</v>
          </cell>
          <cell r="C1797" t="str">
            <v>UN</v>
          </cell>
          <cell r="D1797">
            <v>32.04</v>
          </cell>
        </row>
        <row r="1798">
          <cell r="A1798" t="str">
            <v>74058/002</v>
          </cell>
          <cell r="B1798" t="str">
            <v>TORNEIRA DE BOIA VAZAO TOTAL 3/4” COM BALAO PLASTICO - FORNECIMENTO EINSTALACAO</v>
          </cell>
          <cell r="C1798" t="str">
            <v>UN</v>
          </cell>
          <cell r="D1798">
            <v>42.96</v>
          </cell>
        </row>
        <row r="1799">
          <cell r="A1799" t="str">
            <v>74058/003</v>
          </cell>
          <cell r="B1799" t="str">
            <v>TORNEIRA DE BOIA REAL 1” COM BALAO PLASTICO - FORNECIMENTO E INSTALACAO</v>
          </cell>
          <cell r="C1799" t="str">
            <v>UN</v>
          </cell>
          <cell r="D1799">
            <v>45.04</v>
          </cell>
        </row>
        <row r="1800">
          <cell r="A1800" t="str">
            <v>74058/004</v>
          </cell>
          <cell r="B1800" t="str">
            <v>TORNEIRA DE BÓIA REAL 2" COM BALAO PLASTICO - FORNECIMENTO E INSTALACAO</v>
          </cell>
          <cell r="C1800" t="str">
            <v>UN</v>
          </cell>
          <cell r="D1800">
            <v>95.23</v>
          </cell>
        </row>
        <row r="1801">
          <cell r="A1801">
            <v>74104</v>
          </cell>
          <cell r="B1801" t="str">
            <v>CAIXA DE INSPECAO OU PASSAGEM 60X60CM TAMPA DE CONCRETO</v>
          </cell>
          <cell r="C1801">
            <v>0</v>
          </cell>
          <cell r="D1801">
            <v>0</v>
          </cell>
        </row>
        <row r="1802">
          <cell r="A1802" t="str">
            <v>74104/001</v>
          </cell>
          <cell r="B1802" t="str">
            <v>CAIXA DE INSPEÇÃO EM ALVENARIA DE TIJOLO MACIÇO 60X60X60CM, REVESTIDAINTERNAMENTO COM BARRA LISA (CIMENTO E AREIA, TRAÇO 1:4) E=2,0CM, COMTAMPA PRÉ-MOLDADA DE CONCRETO E FUNDO DE CONCRETO 15MPA TIPO C - ESCAVAÇÃO E CONFECÇÃO</v>
          </cell>
          <cell r="C1802" t="str">
            <v>UN</v>
          </cell>
          <cell r="D1802">
            <v>84.64</v>
          </cell>
        </row>
        <row r="1803">
          <cell r="A1803">
            <v>74166</v>
          </cell>
          <cell r="B1803" t="str">
            <v>CAIXA DE PASSAGEM (INSPECAO) PRE-MOLDADA DN 60 CM</v>
          </cell>
          <cell r="C1803">
            <v>0</v>
          </cell>
          <cell r="D1803">
            <v>0</v>
          </cell>
        </row>
        <row r="1804">
          <cell r="A1804" t="str">
            <v>74166/001</v>
          </cell>
          <cell r="B1804" t="str">
            <v>CAIXA DE INSPEÇÃO EM CONCRETO PRÉ-MOLDADO DN 60MM COM TAMPA H= 60CM -FORNECIMENTO E INSTALACAO</v>
          </cell>
          <cell r="C1804" t="str">
            <v>UN</v>
          </cell>
          <cell r="D1804">
            <v>91.56</v>
          </cell>
        </row>
        <row r="1805">
          <cell r="A1805" t="str">
            <v>74166/002</v>
          </cell>
          <cell r="B1805" t="str">
            <v>CAIXA DE INSPECAO EM ANEL DE CONCRETO PRE MOLDADO, COM 950MM DE ALTURATOTAL. ANEIS COM ESP=50MM, DIAM.=600MM. EXCLUSIVE TAMPAO E ESCAVACAO- FORNECIMENTO E INSTALACAO</v>
          </cell>
          <cell r="C1805" t="str">
            <v>UN</v>
          </cell>
          <cell r="D1805">
            <v>115.08</v>
          </cell>
        </row>
        <row r="1806">
          <cell r="A1806">
            <v>74225</v>
          </cell>
          <cell r="B1806" t="str">
            <v>CAIXA GORDURA PVC</v>
          </cell>
          <cell r="C1806">
            <v>0</v>
          </cell>
          <cell r="D1806">
            <v>0</v>
          </cell>
        </row>
        <row r="1807">
          <cell r="A1807" t="str">
            <v>74225/001</v>
          </cell>
          <cell r="B1807" t="str">
            <v>CAIXA DE GORDURA EM PVC 250X230X75MM, COM TAMPA E PORTA-TAMPA - FORNECIMENTO E INSTALACAO</v>
          </cell>
          <cell r="C1807" t="str">
            <v>UN</v>
          </cell>
          <cell r="D1807">
            <v>55.74</v>
          </cell>
        </row>
        <row r="1808">
          <cell r="A1808">
            <v>182</v>
          </cell>
          <cell r="B1808" t="str">
            <v>RALOS/CAIXA SIFONADA</v>
          </cell>
          <cell r="C1808">
            <v>0</v>
          </cell>
          <cell r="D1808">
            <v>0</v>
          </cell>
        </row>
        <row r="1809">
          <cell r="A1809">
            <v>40777</v>
          </cell>
          <cell r="B1809" t="str">
            <v>CAIXA SIFONADA PVC 150X150X50MM COM GRELHA REDONDA BRANCA - FORNECIMENTO E INSTALACAO</v>
          </cell>
          <cell r="C1809" t="str">
            <v>UN</v>
          </cell>
          <cell r="D1809">
            <v>25.06</v>
          </cell>
        </row>
        <row r="1810">
          <cell r="A1810">
            <v>72292</v>
          </cell>
          <cell r="B1810" t="str">
            <v>CAIXA SIFONADA EM PVC 100X100X50MM SIMPLES - FORNECIMENTO E INSTALAÇÃO</v>
          </cell>
          <cell r="C1810" t="str">
            <v>UN</v>
          </cell>
          <cell r="D1810">
            <v>25.82</v>
          </cell>
        </row>
        <row r="1811">
          <cell r="A1811">
            <v>72684</v>
          </cell>
          <cell r="B1811" t="str">
            <v>RALO SECO DE PVC 100X100MM SIMPLES - FORNECIMENTO E INSTALACAO</v>
          </cell>
          <cell r="C1811" t="str">
            <v>UN</v>
          </cell>
          <cell r="D1811">
            <v>12.44</v>
          </cell>
        </row>
        <row r="1812">
          <cell r="A1812">
            <v>72685</v>
          </cell>
          <cell r="B1812" t="str">
            <v>RALO SIFONADO DE PVC 100X100MM SIMPLES - FORNECIMENTO E INSTALACAO</v>
          </cell>
          <cell r="C1812" t="str">
            <v>UN</v>
          </cell>
          <cell r="D1812">
            <v>14.35</v>
          </cell>
        </row>
        <row r="1813">
          <cell r="A1813">
            <v>183</v>
          </cell>
          <cell r="B1813" t="str">
            <v>APARELHOS SANITARIOS, LOUCAS, METAIS E OUTROS</v>
          </cell>
          <cell r="C1813">
            <v>0</v>
          </cell>
          <cell r="D1813">
            <v>0</v>
          </cell>
        </row>
        <row r="1814">
          <cell r="A1814">
            <v>6004</v>
          </cell>
          <cell r="B1814" t="str">
            <v>PAPELEIRA DE LOUCA BRANCA - FORNECIMENTO E INSTALACAO</v>
          </cell>
          <cell r="C1814" t="str">
            <v>UN</v>
          </cell>
          <cell r="D1814">
            <v>36.130000000000003</v>
          </cell>
        </row>
        <row r="1815">
          <cell r="A1815">
            <v>6007</v>
          </cell>
          <cell r="B1815" t="str">
            <v>SABONETEIRA DE LOUCA BRANCA 7,5X15CM - FORNECIMENTO E INSTALACAO</v>
          </cell>
          <cell r="C1815" t="str">
            <v>UN</v>
          </cell>
          <cell r="D1815">
            <v>29.76</v>
          </cell>
        </row>
        <row r="1816">
          <cell r="A1816">
            <v>6008</v>
          </cell>
          <cell r="B1816" t="str">
            <v>CABIDE DE LOUCA BRANCA SIMPLES TIPO GANCHO - FORNECIMENTO E INSTALACAO</v>
          </cell>
          <cell r="C1816" t="str">
            <v>UN</v>
          </cell>
          <cell r="D1816">
            <v>25.24</v>
          </cell>
        </row>
        <row r="1817">
          <cell r="A1817">
            <v>6009</v>
          </cell>
          <cell r="B1817" t="str">
            <v>LAVATORIO EM LOUCA BRANCA, SEM COLUNA PADRAO POPULAR, COM TORNEIRA CROMADA POPULAR , SIFAO,VALVULA E ENGATE PLASTICO</v>
          </cell>
          <cell r="C1817" t="str">
            <v>UN</v>
          </cell>
          <cell r="D1817">
            <v>117.02</v>
          </cell>
        </row>
        <row r="1818">
          <cell r="A1818">
            <v>6021</v>
          </cell>
          <cell r="B1818" t="str">
            <v>VASO SANITARIO SIFONADO LOUÇA BRANCA PADRAO POPULAR, COM CONJUNTO PARAFIXAÇAO PARA VASO SANITÁRIO COM PARAFUSO, ARRUELA E BUCHA - FORNECIMENTO E INSTALACAO</v>
          </cell>
          <cell r="C1818" t="str">
            <v>UN</v>
          </cell>
          <cell r="D1818">
            <v>119.07</v>
          </cell>
        </row>
        <row r="1819">
          <cell r="A1819">
            <v>6024</v>
          </cell>
          <cell r="B1819" t="str">
            <v>CAIXA DE DESCARGA PLASTICA EXTERNA COMPLETA,CAPACIDADE 9L COM TUBO DEDESCARGA, ENGATE FLEXIVEL, BOIA E SUPORTE PARA FIXAÇÃO, BOLSA DE LIGAÇÃO EM PVC FLEXÍVEL E CONJUNTO PARA FIXACAO DE CAIXA DE DESCARGA - FORNECIMENTO E INSTALACAO</v>
          </cell>
          <cell r="C1819" t="str">
            <v>UN</v>
          </cell>
          <cell r="D1819">
            <v>51.36</v>
          </cell>
        </row>
        <row r="1820">
          <cell r="A1820">
            <v>6031</v>
          </cell>
          <cell r="B1820" t="str">
            <v>BANCA (TAMPO) DE MARMORE SINTETICO 120X60CM COM CUBA, VALVULA EM PLASTICO BRANCO 1", SIFAO PLASTICO TIPO COPO 1" E TORNEIRA CROMADA LONGA 1/2" OU 3/4" PARA PIA PADRAO POPULAR - FORNECIMENTO E INSTALACAO</v>
          </cell>
          <cell r="C1820" t="str">
            <v>UN</v>
          </cell>
          <cell r="D1820">
            <v>157.99</v>
          </cell>
        </row>
        <row r="1821">
          <cell r="A1821">
            <v>6043</v>
          </cell>
          <cell r="B1821" t="str">
            <v>BANCA (TAMPO) DE MARMORITE, GRANILITE OU GRANITITA 120X60CM COM CUBA,VALVULA EM PLASTICO BRANCO 1”, SIFAO PLASTICO TIPO COPO 1” E TORNEIRACROMADA LONGA 1/2” OU 3/4” PARA PIA PADRAO POPULAR - FORNECIMENTO E INSTALACAO</v>
          </cell>
          <cell r="C1821" t="str">
            <v>UN</v>
          </cell>
          <cell r="D1821">
            <v>168.45</v>
          </cell>
        </row>
        <row r="1822">
          <cell r="A1822">
            <v>6049</v>
          </cell>
          <cell r="B1822" t="str">
            <v>TANQUE SIMPLES PRE-MOLDADO DE CONCRETO COM VALVULA EM PLASTICO BRANCO1.1/4"X1.1/2", SIFAO PLASTICO TIPO COPO 1.1/4" E TORNEIRA DE METAL AMARELO CURTA 1/2" OU 3/4" PARA TANQUE - FORNECIMENTO E INSTALACAO</v>
          </cell>
          <cell r="C1822" t="str">
            <v>UN</v>
          </cell>
          <cell r="D1822">
            <v>131.4</v>
          </cell>
        </row>
        <row r="1823">
          <cell r="A1823">
            <v>6052</v>
          </cell>
          <cell r="B1823" t="str">
            <v>TANQUE DE MARMORE SINTETICO 22 LITROS COM VALVULA EM PLASTICO BRANCO 1.1/4"X1.1/2", SIFAO PLASTICO TIPO COPO 1.1/4" E TORNEIRA DE METAL AMARELO CURTA 1/2" OU 3/4" PARA TANQUE - FORNECIMENTO E INSTALACAO</v>
          </cell>
          <cell r="C1823" t="str">
            <v>UN</v>
          </cell>
          <cell r="D1823">
            <v>136.41</v>
          </cell>
        </row>
        <row r="1824">
          <cell r="A1824">
            <v>68061</v>
          </cell>
          <cell r="B1824" t="str">
            <v>CHUVEIRO PLASTICO BRANCO SIMPLES - FORNECIMENTO E INSTALACAO</v>
          </cell>
          <cell r="C1824" t="str">
            <v>UN</v>
          </cell>
          <cell r="D1824">
            <v>9.73</v>
          </cell>
        </row>
        <row r="1825">
          <cell r="A1825">
            <v>72739</v>
          </cell>
          <cell r="B1825" t="str">
            <v>VASO SANITARIO INFANTIL SIFONADO, PARA VALVULA DE DESCARGA, EM LOUCA BRANCA, COM ACESSORIOS, INCLUSIVE ASSENTO PLASTICO, BOLSA DE BORRACHA PARA LIGACAO, TUBO PVC LIGACAO - FORNECIMENTO E INSTALACAO</v>
          </cell>
          <cell r="C1825" t="str">
            <v>UN</v>
          </cell>
          <cell r="D1825">
            <v>171.18</v>
          </cell>
        </row>
        <row r="1826">
          <cell r="A1826">
            <v>73628</v>
          </cell>
          <cell r="B1826" t="str">
            <v>BACIA TURCA C/TUBO DE LIGACAO - 50508</v>
          </cell>
          <cell r="C1826" t="str">
            <v>UN</v>
          </cell>
          <cell r="D1826">
            <v>138.05000000000001</v>
          </cell>
        </row>
        <row r="1827">
          <cell r="A1827">
            <v>73911</v>
          </cell>
          <cell r="B1827" t="str">
            <v>APARELHOS DE ACO INOXIDAVEL</v>
          </cell>
          <cell r="C1827">
            <v>0</v>
          </cell>
          <cell r="D1827">
            <v>0</v>
          </cell>
        </row>
        <row r="1828">
          <cell r="A1828" t="str">
            <v>73911/001</v>
          </cell>
          <cell r="B1828" t="str">
            <v>CUBA ACO INOXIDAVEL 40,0X34,0X11,5 CM, COM SIFAO EM METAL CROMADO 1.1/2X1.1/2", VALVULA EM METAL CROMADO TIPO AMERICANA 3.1/2"X1.1/2" PARA PIA - FORNECIMENTO E INSTALACAO</v>
          </cell>
          <cell r="C1828" t="str">
            <v>UN</v>
          </cell>
          <cell r="D1828">
            <v>142.77000000000001</v>
          </cell>
        </row>
        <row r="1829">
          <cell r="A1829" t="str">
            <v>73911/002</v>
          </cell>
          <cell r="B1829" t="str">
            <v>CUBA ACO INOXIDAVEL 56,0X33,0X11,5 CM, COM SIFAO EM METAL CROMADO 1.1/2X1.1/2", VALVULA EM METAL CROMADO TIPO AMERICANA 3.1/2"X1.1/2" PARA PIA - FORNECIMENTO E INSTALACAO</v>
          </cell>
          <cell r="C1829" t="str">
            <v>UN</v>
          </cell>
          <cell r="D1829">
            <v>151.28</v>
          </cell>
        </row>
        <row r="1830">
          <cell r="A1830">
            <v>73913</v>
          </cell>
          <cell r="B1830" t="str">
            <v>BALCAO DE PIA EM RESILINEA 1,2 X 0,6 M C/SIFAO PLASTICO(PIA DE COZINHA EM GRANILITE/MARMORITE)</v>
          </cell>
          <cell r="C1830">
            <v>0</v>
          </cell>
          <cell r="D1830">
            <v>0</v>
          </cell>
        </row>
        <row r="1831">
          <cell r="A1831" t="str">
            <v>73913/001</v>
          </cell>
          <cell r="B1831" t="str">
            <v>BANCADA (TAMPO) COM CUBA EM MARMORITE, GRANILITE OU GRANITINA 120X60CMPARA PIA - FORNECIMENTO E INSTALACAO</v>
          </cell>
          <cell r="C1831" t="str">
            <v>UN</v>
          </cell>
          <cell r="D1831">
            <v>96.56</v>
          </cell>
        </row>
        <row r="1832">
          <cell r="A1832">
            <v>73947</v>
          </cell>
          <cell r="B1832" t="str">
            <v>APARELHOS DE LOUCA - FORNECIMENTO E/OU COLOCACAO</v>
          </cell>
          <cell r="C1832">
            <v>0</v>
          </cell>
          <cell r="D1832">
            <v>0</v>
          </cell>
        </row>
        <row r="1833">
          <cell r="A1833" t="str">
            <v>73947/001</v>
          </cell>
          <cell r="B1833" t="str">
            <v>LAVATORIO LOUCA BR MEDIO LUXO C/LADRAO MED 55X45 RABICHO CROMADO DE1/2", C/COLUNA INCL ACESSORIOS DE FIXACAO.FERRAGENS EM METAL CROMADOSIFAO 1680 DE 1"X1.1/4" APARELHO MISTURADOR 1875/C45 C/AREJADOR VALVULA DE ESCOAMENTO 1603 RABICHO EM PVC. FORN</v>
          </cell>
          <cell r="C1833" t="str">
            <v>UN</v>
          </cell>
          <cell r="D1833">
            <v>327.33999999999997</v>
          </cell>
        </row>
        <row r="1834">
          <cell r="A1834" t="str">
            <v>73947/002</v>
          </cell>
          <cell r="B1834" t="str">
            <v>LAVATORIO LOUCA BR EMBUTIR(CUBA) MEDIO LUXO S/LADRAO 52X39CM FERRAGENS EM METAL CROMADO SIFAO 1680 1"X1.1/4" TORNEIRA DE PRESSAO 1193DE 1/2" E VALVULA DE ESCOAMENTO 1600 RABICHO EM PVC FORNECIMENTO</v>
          </cell>
          <cell r="C1834" t="str">
            <v>UN</v>
          </cell>
          <cell r="D1834">
            <v>160.61000000000001</v>
          </cell>
        </row>
        <row r="1835">
          <cell r="A1835" t="str">
            <v>73947/003</v>
          </cell>
          <cell r="B1835" t="str">
            <v>TANQUE LOUCA BRANCA C/COLUNA MED 56X48CM (EM TORNO)INCL ACESSORIOSDE FIX FERRAGENS EM METAL CROMADO TORNEIRA DE PRESSAO 1158 DE 1/2"VALVULA DE ESCOAMENTO 1605 E SIFAO 1680 DE 1.1/4"X1.1/2" - FORNEC</v>
          </cell>
          <cell r="C1835" t="str">
            <v>UN</v>
          </cell>
          <cell r="D1835">
            <v>244.31</v>
          </cell>
        </row>
        <row r="1836">
          <cell r="A1836" t="str">
            <v>73947/004</v>
          </cell>
          <cell r="B1836" t="str">
            <v>TANQUE LOUCA BRANCA C/COLUNAS E MED 60X56CM (EM TORNO)INCL ACESSORIOSDE FIX FERRAGENS EM METAL CROMADO TORNEIRA PRESSAO 1158 1/2" VALVULAESCOAMENTO 1605 E SIFAO 1680 DE 1.1/2"X1.1/2" - FORNECIMENTO</v>
          </cell>
          <cell r="C1836" t="str">
            <v>UN</v>
          </cell>
          <cell r="D1836">
            <v>241.23</v>
          </cell>
        </row>
        <row r="1837">
          <cell r="A1837" t="str">
            <v>73947/005</v>
          </cell>
          <cell r="B1837" t="str">
            <v>MICTORIO DE LOUCA BRANCA C/SIFAO INTEGRADO E MED 33X28X53CM FERRAGENSEM METAL CROMADO REGISTRO DE PRESSAO 1416 DE 1/2" E TUBO DE LIGACAO DE1/2" - FORNECIMENTO</v>
          </cell>
          <cell r="C1837" t="str">
            <v>UN</v>
          </cell>
          <cell r="D1837">
            <v>158.06</v>
          </cell>
        </row>
        <row r="1838">
          <cell r="A1838" t="str">
            <v>73947/006</v>
          </cell>
          <cell r="B1838" t="str">
            <v>LAVATORIO LOUCA BRANCA D/SOBREPOR MED LUXO C/LADRAO 53X43CM FERRAGENSE METAL CROMADO SIFAO 1680 1"X1.1/4",TORNEIRA D/PRESSAO 1193 1/2" EVALVULA DE ESCOAMENTO 1603 RABICHO EM PVC FORNECIMENTO.</v>
          </cell>
          <cell r="C1838" t="str">
            <v>UN</v>
          </cell>
          <cell r="D1838">
            <v>183.62</v>
          </cell>
        </row>
        <row r="1839">
          <cell r="A1839" t="str">
            <v>73947/007</v>
          </cell>
          <cell r="B1839" t="str">
            <v>LAVATORIO LOUCA BRANCA D/EMBUTIR(CUBA) MED LUXO 52X39CM C/LADRAO FERRAGENS EM METAL CROMADO SIFAO 1680 1"X1.1/4" TORNEIRA DE PRESSAO 1193DE 1/2" E VALVULA DE ESCOAMENTO 1603 RABICHO EM PVC FORNECIMENTO</v>
          </cell>
          <cell r="C1839" t="str">
            <v>UN</v>
          </cell>
          <cell r="D1839">
            <v>185.36</v>
          </cell>
        </row>
        <row r="1840">
          <cell r="A1840" t="str">
            <v>73947/008</v>
          </cell>
          <cell r="B1840" t="str">
            <v>LAVATORIO LOUCA BRANCA POPULAR S/LADRAO MED 47X35CM INCLUSIVE ACESSORIOS DE FIX - FORNECIMENTO</v>
          </cell>
          <cell r="C1840" t="str">
            <v>UN</v>
          </cell>
          <cell r="D1840">
            <v>33.83</v>
          </cell>
        </row>
        <row r="1841">
          <cell r="A1841" t="str">
            <v>73947/009</v>
          </cell>
          <cell r="B1841" t="str">
            <v>SABONETEIRA LOUCA BRANCA 15X15CM - FORNECIMENTO E INSTALACAO</v>
          </cell>
          <cell r="C1841" t="str">
            <v>UN</v>
          </cell>
          <cell r="D1841">
            <v>23.11</v>
          </cell>
        </row>
        <row r="1842">
          <cell r="A1842" t="str">
            <v>73947/010</v>
          </cell>
          <cell r="B1842" t="str">
            <v>PORTA-TOALHA DE LOUCA BRANCA COM BASTÃO PLASTICO - FORNECIMENTO E INSTALACAO</v>
          </cell>
          <cell r="C1842" t="str">
            <v>UN</v>
          </cell>
          <cell r="D1842">
            <v>25.05</v>
          </cell>
        </row>
        <row r="1843">
          <cell r="A1843" t="str">
            <v>73947/011</v>
          </cell>
          <cell r="B1843" t="str">
            <v>VASO SANITARIO LOUCA BRANCA CAIXA DESCARGA ACOPLADA 35X65X35CM INCL ASSENTO PLASTICO E RABICHO CROMADO EXCL COLOCACAO.</v>
          </cell>
          <cell r="C1843" t="str">
            <v>UN</v>
          </cell>
          <cell r="D1843">
            <v>221.33</v>
          </cell>
        </row>
        <row r="1844">
          <cell r="A1844" t="str">
            <v>73947/012</v>
          </cell>
          <cell r="B1844" t="str">
            <v>PORTA SABONETE LIQUIDO FORNECIMENTO</v>
          </cell>
          <cell r="C1844" t="str">
            <v>UN</v>
          </cell>
          <cell r="D1844">
            <v>23.84</v>
          </cell>
        </row>
        <row r="1845">
          <cell r="A1845">
            <v>73949</v>
          </cell>
          <cell r="B1845" t="str">
            <v>TORNEIRA PRESSAO CROMADA</v>
          </cell>
          <cell r="C1845">
            <v>0</v>
          </cell>
          <cell r="D1845">
            <v>0</v>
          </cell>
        </row>
        <row r="1846">
          <cell r="A1846" t="str">
            <v>73949/001</v>
          </cell>
          <cell r="B1846" t="str">
            <v>TORNEIRA CROMADA 1/2" OU 3/4" PARA JARDIM OU TANQUE, PADRAO ALTO - FORNECIMENTO E INSTALACAO</v>
          </cell>
          <cell r="C1846" t="str">
            <v>UN</v>
          </cell>
          <cell r="D1846">
            <v>55.13</v>
          </cell>
        </row>
        <row r="1847">
          <cell r="A1847" t="str">
            <v>73949/002</v>
          </cell>
          <cell r="B1847" t="str">
            <v>TORNEIRA CROMADA LONGA 1/2" OU 3/4" DE PAREDE PARA PIA, PADRAO POPULAR- FORNECIMENTO E INSTALACAO</v>
          </cell>
          <cell r="C1847" t="str">
            <v>UN</v>
          </cell>
          <cell r="D1847">
            <v>34.380000000000003</v>
          </cell>
        </row>
        <row r="1848">
          <cell r="A1848" t="str">
            <v>73949/003</v>
          </cell>
          <cell r="B1848" t="str">
            <v>TORNEIRA CROMADA LONGA 1/2" OU 3/4" DE PAREDE PARA PIA DE COZINHA COMAREJADOR, PADRAO MEDIO - FORNECIMENTO E INSTALACAO</v>
          </cell>
          <cell r="C1848" t="str">
            <v>UN</v>
          </cell>
          <cell r="D1848">
            <v>91.53</v>
          </cell>
        </row>
        <row r="1849">
          <cell r="A1849" t="str">
            <v>73949/004</v>
          </cell>
          <cell r="B1849" t="str">
            <v>TORNEIRA CROMADA TUBO MOVEL DE PAREDE 1/2" OU 3/4" PARA PIA DE COZINHA, PADRAO MEDIO - FORNECIMENTO E INSTALACAO</v>
          </cell>
          <cell r="C1849" t="str">
            <v>UN</v>
          </cell>
          <cell r="D1849">
            <v>104.68</v>
          </cell>
        </row>
        <row r="1850">
          <cell r="A1850" t="str">
            <v>73949/005</v>
          </cell>
          <cell r="B1850" t="str">
            <v>TORNEIRA CROMADA 1/2" OU 3/4" DE BANCADA PARA LAVATORIO, PADRAO POPULAR COM ENGATE FLEXIVEL EM METAL CROMADO 1/2"X30CM- FORNECIMENTO E INSTALACAO</v>
          </cell>
          <cell r="C1850" t="str">
            <v>UN</v>
          </cell>
          <cell r="D1850">
            <v>51.6</v>
          </cell>
        </row>
        <row r="1851">
          <cell r="A1851" t="str">
            <v>73949/006</v>
          </cell>
          <cell r="B1851" t="str">
            <v>TORNEIRA CROMADA MÉDIA 1/2" OU 3/4", DE PAREDE, PADRÃO POPULAR - FORNECIMENTO E INSTALACAO</v>
          </cell>
          <cell r="C1851" t="str">
            <v>UN</v>
          </cell>
          <cell r="D1851">
            <v>35.57</v>
          </cell>
        </row>
        <row r="1852">
          <cell r="A1852" t="str">
            <v>73949/007</v>
          </cell>
          <cell r="B1852" t="str">
            <v>TORNEIRA CROMADA TUBO MOVEL PARA BANCADA 1/2" OU 3/4" PARA PIA DE COZINHA, PADRAO ALTO - FORNECIMENTO E INSTALACAO</v>
          </cell>
          <cell r="C1852" t="str">
            <v>UN</v>
          </cell>
          <cell r="D1852">
            <v>174.19</v>
          </cell>
        </row>
        <row r="1853">
          <cell r="A1853" t="str">
            <v>73949/008</v>
          </cell>
          <cell r="B1853" t="str">
            <v>TORNEIRA CROMADA 1/2" OU 3/4" PARA TANQUE, PADRÃO POPULAR - FORNECIMENTO E INSTALACAO</v>
          </cell>
          <cell r="C1853" t="str">
            <v>UN</v>
          </cell>
          <cell r="D1853">
            <v>22.07</v>
          </cell>
        </row>
        <row r="1854">
          <cell r="A1854" t="str">
            <v>73949/009</v>
          </cell>
          <cell r="B1854" t="str">
            <v>TORNEIRA CROMADA 1/2" OU 3/4" PARA LAVATORIO, PADRÃO POPULAR, COM ENGATE FLEXIVEL PLASTICO 1/2"X30CM - FORNECIMENTO E INSTALACAO</v>
          </cell>
          <cell r="C1854" t="str">
            <v>UN</v>
          </cell>
          <cell r="D1854">
            <v>40.4</v>
          </cell>
        </row>
        <row r="1855">
          <cell r="A1855">
            <v>73951</v>
          </cell>
          <cell r="B1855" t="str">
            <v>SIFAO PLASTICO</v>
          </cell>
          <cell r="C1855">
            <v>0</v>
          </cell>
          <cell r="D1855">
            <v>0</v>
          </cell>
        </row>
        <row r="1856">
          <cell r="A1856" t="str">
            <v>73951/001</v>
          </cell>
          <cell r="B1856" t="str">
            <v>SIFAO PLASTICO PARA LAVATORIO OU PIA TIPO COPO 1.1/4" - FORNECIMENTO EINSTALACAO</v>
          </cell>
          <cell r="C1856" t="str">
            <v>UN</v>
          </cell>
          <cell r="D1856">
            <v>16.18</v>
          </cell>
        </row>
        <row r="1857">
          <cell r="A1857" t="str">
            <v>73951/002</v>
          </cell>
          <cell r="B1857" t="str">
            <v>SIFAO PLASTICO PARA LAVATORIO OU PIA TIPO COPO 1" - FORNECIMENTO E INSTALACAO</v>
          </cell>
          <cell r="C1857" t="str">
            <v>UN</v>
          </cell>
          <cell r="D1857">
            <v>16.27</v>
          </cell>
        </row>
        <row r="1858">
          <cell r="A1858">
            <v>73956</v>
          </cell>
          <cell r="B1858" t="str">
            <v>TORNEIRA PRESSAO PLASTICA</v>
          </cell>
          <cell r="C1858">
            <v>0</v>
          </cell>
          <cell r="D1858">
            <v>0</v>
          </cell>
        </row>
        <row r="1859">
          <cell r="A1859" t="str">
            <v>73956/001</v>
          </cell>
          <cell r="B1859" t="str">
            <v>TORNEIRA PLÁSTICA 3/4" PARA TANQUE - FORNECIMENTO E INSTALACAO</v>
          </cell>
          <cell r="C1859" t="str">
            <v>UN</v>
          </cell>
          <cell r="D1859">
            <v>13.82</v>
          </cell>
        </row>
        <row r="1860">
          <cell r="A1860" t="str">
            <v>73956/002</v>
          </cell>
          <cell r="B1860" t="str">
            <v>TORNEIRA PLASTICA 1/2” PARA PIA - FORNECIMENTO E INSTALACAO</v>
          </cell>
          <cell r="C1860" t="str">
            <v>UN</v>
          </cell>
          <cell r="D1860">
            <v>14.06</v>
          </cell>
        </row>
        <row r="1861">
          <cell r="A1861" t="str">
            <v>73956/003</v>
          </cell>
          <cell r="B1861" t="str">
            <v>TORNEIRA PLASTICA 1/2" PARA LAVATORIO COM ENGATE FLEXIVEL EM METAL CROMADO 1/2"X30CM - FORNECIMENTO E INSTALACAO</v>
          </cell>
          <cell r="C1861" t="str">
            <v>UN</v>
          </cell>
          <cell r="D1861">
            <v>30.19</v>
          </cell>
        </row>
        <row r="1862">
          <cell r="A1862">
            <v>73996</v>
          </cell>
          <cell r="B1862" t="str">
            <v>TANQUE PRE-MOLDADO CONCRETO, COMPLETO</v>
          </cell>
          <cell r="C1862">
            <v>0</v>
          </cell>
          <cell r="D1862">
            <v>0</v>
          </cell>
        </row>
        <row r="1863">
          <cell r="A1863" t="str">
            <v>73996/001</v>
          </cell>
          <cell r="B1863" t="str">
            <v>TANQUE SIMPLES PRE-MOLDADO DE CONCRETO COM VALVULA EM PLASTICO BRANCO1.1/4"X1.1/2", SIFAO PLASTICO TIPO COPO 1.1/4" E TORNEIRA PLASTICA 3/4" - FORNECIMENTO E INSTALACAO</v>
          </cell>
          <cell r="C1863" t="str">
            <v>UN</v>
          </cell>
          <cell r="D1863">
            <v>126.33</v>
          </cell>
        </row>
        <row r="1864">
          <cell r="A1864">
            <v>74013</v>
          </cell>
          <cell r="B1864" t="str">
            <v>BANCA MARMORE S/FURO SOBRE APOIO DE ALVENARIA/VERGA</v>
          </cell>
          <cell r="C1864">
            <v>0</v>
          </cell>
          <cell r="D1864">
            <v>0</v>
          </cell>
        </row>
        <row r="1865">
          <cell r="A1865" t="str">
            <v>74013/001</v>
          </cell>
          <cell r="B1865" t="str">
            <v>BANCADA DE MARMORE POLIDO BRANCO E=3,0CM, LARGURA 60CM, COM PREVISAO DE ALVENARIA E CINTA DE AMARRACAO - FORNECIMENTO E INSTALACAO</v>
          </cell>
          <cell r="C1865" t="str">
            <v>M</v>
          </cell>
          <cell r="D1865">
            <v>189.48</v>
          </cell>
        </row>
        <row r="1866">
          <cell r="A1866">
            <v>74014</v>
          </cell>
          <cell r="B1866" t="str">
            <v>VALVULA CROMADA P/PIA, LAVATORIO, TANQUE</v>
          </cell>
          <cell r="C1866">
            <v>0</v>
          </cell>
          <cell r="D1866">
            <v>0</v>
          </cell>
        </row>
        <row r="1867">
          <cell r="A1867" t="str">
            <v>74014/001</v>
          </cell>
          <cell r="B1867" t="str">
            <v>VALVULA EM METAL CROMADO 3.1/2"X1.1/2" - FORNECIMENTO E INSTALACAO</v>
          </cell>
          <cell r="C1867" t="str">
            <v>UN</v>
          </cell>
          <cell r="D1867">
            <v>29</v>
          </cell>
        </row>
        <row r="1868">
          <cell r="A1868" t="str">
            <v>74014/002</v>
          </cell>
          <cell r="B1868" t="str">
            <v>VALVULA EM PLASTICO CROMADO 1" PARA LAVATORIO - FORNECIMENTO E INSTALACAO</v>
          </cell>
          <cell r="C1868" t="str">
            <v>UN</v>
          </cell>
          <cell r="D1868">
            <v>9.67</v>
          </cell>
        </row>
        <row r="1869">
          <cell r="A1869">
            <v>74049</v>
          </cell>
          <cell r="B1869" t="str">
            <v>PRATELEIRA MARMORE</v>
          </cell>
          <cell r="C1869">
            <v>0</v>
          </cell>
          <cell r="D1869">
            <v>0</v>
          </cell>
        </row>
        <row r="1870">
          <cell r="A1870" t="str">
            <v>74049/001</v>
          </cell>
          <cell r="B1870" t="str">
            <v>MARMORE BRANCO POLIDO PARA BANCADA (TAMPO) E=3CM, LARGURA 55CM ENGASTADA NA PAREDE - FORNECIMENTO E INSTALACAO</v>
          </cell>
          <cell r="C1870" t="str">
            <v>M</v>
          </cell>
          <cell r="D1870">
            <v>163.95</v>
          </cell>
        </row>
        <row r="1871">
          <cell r="A1871" t="str">
            <v>74049/002</v>
          </cell>
          <cell r="B1871" t="str">
            <v>MARMORE BRANCO POLIDO PARA BANCADA (TAMPO) E=3CM, LARGURA 60CM ENGASTADA NA PAREDE - FORNECIMENTO E INSTALACAO</v>
          </cell>
          <cell r="C1871" t="str">
            <v>M</v>
          </cell>
          <cell r="D1871">
            <v>175.92</v>
          </cell>
        </row>
        <row r="1872">
          <cell r="A1872" t="str">
            <v>74049/003</v>
          </cell>
          <cell r="B1872" t="str">
            <v>MARMORE BRANCO POLIDO PARA BANCADA (TAMPO) E=3CM, LARGURA 40CM ENGASTADA NA PAREDE - FORNECIMENTO E INSTALACAO</v>
          </cell>
          <cell r="C1872" t="str">
            <v>M</v>
          </cell>
          <cell r="D1872">
            <v>128.04</v>
          </cell>
        </row>
        <row r="1873">
          <cell r="A1873" t="str">
            <v>74049/004</v>
          </cell>
          <cell r="B1873" t="str">
            <v>MARMORE BRANCO POLIDO PARA BANCADA (TAMPO) E=3CM, LARGURA 30CM ENGASTADA NA PAREDE - FORNECIMENTO E INSTALACAO</v>
          </cell>
          <cell r="C1873" t="str">
            <v>M</v>
          </cell>
          <cell r="D1873">
            <v>104.1</v>
          </cell>
        </row>
        <row r="1874">
          <cell r="A1874">
            <v>74050</v>
          </cell>
          <cell r="B1874" t="str">
            <v>BANCA ACO INOX C/CUBA EM PAREDE,SEM COMPLEMENTOS (SIFAO/VALV/TORN)</v>
          </cell>
          <cell r="C1874">
            <v>0</v>
          </cell>
          <cell r="D1874">
            <v>0</v>
          </cell>
        </row>
        <row r="1875">
          <cell r="A1875" t="str">
            <v>74050/001</v>
          </cell>
          <cell r="B1875" t="str">
            <v>PIA ACO INOXIDAVEL 120X60CM COM 1 CUBA - FORNECIMENTO E INSTALACAO</v>
          </cell>
          <cell r="C1875" t="str">
            <v>UN</v>
          </cell>
          <cell r="D1875">
            <v>164.54</v>
          </cell>
        </row>
        <row r="1876">
          <cell r="A1876" t="str">
            <v>74050/002</v>
          </cell>
          <cell r="B1876" t="str">
            <v>PIA ACO INOXIDAVEL 200X60CM COM 2 CUBAS - FORNECIMENTO E INSTALACAO</v>
          </cell>
          <cell r="C1876" t="str">
            <v>UN</v>
          </cell>
          <cell r="D1876">
            <v>318.45999999999998</v>
          </cell>
        </row>
        <row r="1877">
          <cell r="A1877">
            <v>74055</v>
          </cell>
          <cell r="B1877" t="str">
            <v>TANQUE MARMORE SINTETICA CAP=22L S/COMPLEMENTOS</v>
          </cell>
          <cell r="C1877">
            <v>0</v>
          </cell>
          <cell r="D1877">
            <v>0</v>
          </cell>
        </row>
        <row r="1878">
          <cell r="A1878" t="str">
            <v>74055/001</v>
          </cell>
          <cell r="B1878" t="str">
            <v>TANQUE MARMORE SINTETICO 22 LITROS, COM CONJUNTO PARA FIXACAO - FORNECIMENTO E INSTALACAO</v>
          </cell>
          <cell r="C1878" t="str">
            <v>UN</v>
          </cell>
          <cell r="D1878">
            <v>95.35</v>
          </cell>
        </row>
        <row r="1879">
          <cell r="A1879" t="str">
            <v>74055/002</v>
          </cell>
          <cell r="B1879" t="str">
            <v>TANQUE MARMORE SINTETICO 22 LITROS, COM VALVULA EM PLASTICO BRANCO 1.1/4" X 1.1/2" CONJUNTO PARA FIXACAO- FORNECIMENTO E INSTALACAO</v>
          </cell>
          <cell r="C1879" t="str">
            <v>UN</v>
          </cell>
          <cell r="D1879">
            <v>101.84</v>
          </cell>
        </row>
        <row r="1880">
          <cell r="A1880">
            <v>74056</v>
          </cell>
          <cell r="B1880" t="str">
            <v>BANCA/CUBA RESINA SINTETICA</v>
          </cell>
          <cell r="C1880">
            <v>0</v>
          </cell>
          <cell r="D1880">
            <v>0</v>
          </cell>
        </row>
        <row r="1881">
          <cell r="A1881" t="str">
            <v>74056/001</v>
          </cell>
          <cell r="B1881" t="str">
            <v>BANCADA (TAMPO) MARMORE SINTETICO 120X60CM COM CUBA - FORNECIMENTO E INSTALACAO</v>
          </cell>
          <cell r="C1881" t="str">
            <v>UN</v>
          </cell>
          <cell r="D1881">
            <v>103.34</v>
          </cell>
        </row>
        <row r="1882">
          <cell r="A1882" t="str">
            <v>74056/002</v>
          </cell>
          <cell r="B1882" t="str">
            <v>BANCADA (TAMPO) MARMORE SINTETICO 150X50CM COM CUBA - FORNECIMENTO E INSTALACAO</v>
          </cell>
          <cell r="C1882" t="str">
            <v>UN</v>
          </cell>
          <cell r="D1882">
            <v>134.80000000000001</v>
          </cell>
        </row>
        <row r="1883">
          <cell r="A1883" t="str">
            <v>74056/003</v>
          </cell>
          <cell r="B1883" t="str">
            <v>BANCA DE MARMORE SINTETICO 120X60CM COM CUBA, COM SIFAO PLASTICO TIPOCOPO 1.1/4" E VALVULA PLASTICO CROMADO TIPO AMERICANA 3.1/2"X1.1/2" -FORNECIMENTO E INSTALACAO</v>
          </cell>
          <cell r="C1883" t="str">
            <v>UN</v>
          </cell>
          <cell r="D1883">
            <v>126.01</v>
          </cell>
        </row>
        <row r="1884">
          <cell r="A1884">
            <v>74057</v>
          </cell>
          <cell r="B1884" t="str">
            <v>LAVATORIO SUSPENSO</v>
          </cell>
          <cell r="C1884">
            <v>0</v>
          </cell>
          <cell r="D1884">
            <v>0</v>
          </cell>
        </row>
        <row r="1885">
          <cell r="A1885" t="str">
            <v>74057/001</v>
          </cell>
          <cell r="B1885" t="str">
            <v>LAVATORIO LOUCA BRANCA SUSPENSO 29,5 X 39,0CM, PADRAO POPULAR, COM CONJUNTO PARA FIXACAO - FORNECIMENTO E INSTALACAO</v>
          </cell>
          <cell r="C1885" t="str">
            <v>UN</v>
          </cell>
          <cell r="D1885">
            <v>58.38</v>
          </cell>
        </row>
        <row r="1886">
          <cell r="A1886" t="str">
            <v>74057/002</v>
          </cell>
          <cell r="B1886" t="str">
            <v>LAVATORIO LOUCA BRANCA SUSPENSO 29,5 X 39,0CM, PADRAO POPULAR, COM SIFAO PLASTICO TIPO COPO 1", VALVULA EM PLASTICO BRANCO 1" E CONJUNTO PARA FIXACAO- FORNECIMENTO E INSTALACAO</v>
          </cell>
          <cell r="C1886" t="str">
            <v>UN</v>
          </cell>
          <cell r="D1886">
            <v>81.14</v>
          </cell>
        </row>
        <row r="1887">
          <cell r="A1887">
            <v>74101</v>
          </cell>
          <cell r="B1887" t="str">
            <v>BACIA SANITARIA, ASSENTO PLASTICO, CAIXA DE DESCARGA PVC DE SOBREPOR,ENGATE PLASTICO, TUBO DE DESCIDA E BOLSA DE BORRACHA</v>
          </cell>
          <cell r="C1887">
            <v>0</v>
          </cell>
          <cell r="D1887">
            <v>0</v>
          </cell>
        </row>
        <row r="1888">
          <cell r="A1888" t="str">
            <v>74101/001</v>
          </cell>
          <cell r="B1888" t="str">
            <v>VASO SANITARIO, ASSENTO PLASTICO, CAIXA DE DESCARGA PVC DE SOBREPOR,ENGATE PLASTICO, TUBO DE DESCIDA E BOLSA DE BORRACHA</v>
          </cell>
          <cell r="C1888" t="str">
            <v>UN</v>
          </cell>
          <cell r="D1888">
            <v>172.1</v>
          </cell>
        </row>
        <row r="1889">
          <cell r="A1889">
            <v>74113</v>
          </cell>
          <cell r="B1889" t="str">
            <v>TAMPO P/VASO SANITARIO</v>
          </cell>
          <cell r="C1889">
            <v>0</v>
          </cell>
          <cell r="D1889">
            <v>0</v>
          </cell>
        </row>
        <row r="1890">
          <cell r="A1890" t="str">
            <v>74113/001</v>
          </cell>
          <cell r="B1890" t="str">
            <v>ASSENTO PARA VASO SANITARIO INFANTIL DE PLASTICO - FORNECIMENTO E INSTALACAO</v>
          </cell>
          <cell r="C1890" t="str">
            <v>UN</v>
          </cell>
          <cell r="D1890">
            <v>18.79</v>
          </cell>
        </row>
        <row r="1891">
          <cell r="A1891">
            <v>74123</v>
          </cell>
          <cell r="B1891" t="str">
            <v>APARELHO MISTURADOR</v>
          </cell>
          <cell r="C1891">
            <v>0</v>
          </cell>
          <cell r="D1891">
            <v>0</v>
          </cell>
        </row>
        <row r="1892">
          <cell r="A1892" t="str">
            <v>74123/001</v>
          </cell>
          <cell r="B1892" t="str">
            <v>APARELHO MISTURADOR CROMADO PARA LAVATORIO COM ENGATE FLEXIVEL EM METAL CROMADO 1/2"X30CM - FORNECIMENTO E INSTALACAO</v>
          </cell>
          <cell r="C1892" t="str">
            <v>UN</v>
          </cell>
          <cell r="D1892">
            <v>247.57</v>
          </cell>
        </row>
        <row r="1893">
          <cell r="A1893" t="str">
            <v>74123/002</v>
          </cell>
          <cell r="B1893" t="str">
            <v>APARELHO MISTURADOR CROMADO PARA BIDE COM DUCHA COM ENGATE FLEXIVEL EMMETAL CROMADO 1/2"X30CM - FORNECIMENTO E INSTALACAO</v>
          </cell>
          <cell r="C1893" t="str">
            <v>UN</v>
          </cell>
          <cell r="D1893">
            <v>274.92</v>
          </cell>
        </row>
        <row r="1894">
          <cell r="A1894" t="str">
            <v>74123/003</v>
          </cell>
          <cell r="B1894" t="str">
            <v>APARELHO MISTURADOR CROMADO PARA PIA - FORNECIMENTO E INSTALACAO</v>
          </cell>
          <cell r="C1894" t="str">
            <v>UN</v>
          </cell>
          <cell r="D1894">
            <v>293.26</v>
          </cell>
        </row>
        <row r="1895">
          <cell r="A1895">
            <v>74126</v>
          </cell>
          <cell r="B1895" t="str">
            <v>BANCA GRANITO</v>
          </cell>
          <cell r="C1895">
            <v>0</v>
          </cell>
          <cell r="D1895">
            <v>0</v>
          </cell>
        </row>
        <row r="1896">
          <cell r="A1896" t="str">
            <v>74126/001</v>
          </cell>
          <cell r="B1896" t="str">
            <v>GRANITO CINZA POLIDO PARA BANCADA E=2,5 CM, LARGURA 60CM - FORNECIMENTO E INSTALACAO</v>
          </cell>
          <cell r="C1896" t="str">
            <v>M</v>
          </cell>
          <cell r="D1896">
            <v>124.73</v>
          </cell>
        </row>
        <row r="1897">
          <cell r="A1897" t="str">
            <v>74126/002</v>
          </cell>
          <cell r="B1897" t="str">
            <v>GRANITO AMENDOA POLIDO PARA BANCADA E=2,0 CM, LARGURA 60CM - FORNECIMENTO E INSTALACAO</v>
          </cell>
          <cell r="C1897" t="str">
            <v>M</v>
          </cell>
          <cell r="D1897">
            <v>146.72999999999999</v>
          </cell>
        </row>
        <row r="1898">
          <cell r="A1898">
            <v>74127</v>
          </cell>
          <cell r="B1898" t="str">
            <v>VALVULA PLASTICA P/PIA, LAVATORIO, TANQUE</v>
          </cell>
          <cell r="C1898">
            <v>0</v>
          </cell>
          <cell r="D1898">
            <v>0</v>
          </cell>
        </row>
        <row r="1899">
          <cell r="A1899" t="str">
            <v>74127/001</v>
          </cell>
          <cell r="B1899" t="str">
            <v>VALVULA EM PLASTICO BRANCO 1" PARA PIA, TANQUE OU LAVATORIO SEM LADRAO- FORNECIMENTO E INSTALACAO</v>
          </cell>
          <cell r="C1899" t="str">
            <v>UN</v>
          </cell>
          <cell r="D1899">
            <v>6.26</v>
          </cell>
        </row>
        <row r="1900">
          <cell r="A1900" t="str">
            <v>74127/002</v>
          </cell>
          <cell r="B1900" t="str">
            <v>VALVULA EM PLASTICO BRANCO 1" PARA LAVATORIO COM LADRAO - FORNECIMENTOE INSTALACAO</v>
          </cell>
          <cell r="C1900" t="str">
            <v>UN</v>
          </cell>
          <cell r="D1900">
            <v>6.48</v>
          </cell>
        </row>
        <row r="1901">
          <cell r="A1901" t="str">
            <v>74127/003</v>
          </cell>
          <cell r="B1901" t="str">
            <v>VALVULA EM PLASTICO BRANCO 1.1/2"X1.1/4" PARA TANQUE - FORNECIMENTO EINSTALACAO</v>
          </cell>
          <cell r="C1901" t="str">
            <v>UN</v>
          </cell>
          <cell r="D1901">
            <v>6.48</v>
          </cell>
        </row>
        <row r="1902">
          <cell r="A1902">
            <v>74128</v>
          </cell>
          <cell r="B1902" t="str">
            <v>SIFAO CROMADO</v>
          </cell>
          <cell r="C1902">
            <v>0</v>
          </cell>
          <cell r="D1902">
            <v>0</v>
          </cell>
        </row>
        <row r="1903">
          <cell r="A1903" t="str">
            <v>74128/001</v>
          </cell>
          <cell r="B1903" t="str">
            <v>SIFAO EM METAL CROMADO 1.1/2"X2" - FORNECIMENTO E INSTALACAO</v>
          </cell>
          <cell r="C1903" t="str">
            <v>UN</v>
          </cell>
          <cell r="D1903">
            <v>73.78</v>
          </cell>
        </row>
        <row r="1904">
          <cell r="A1904" t="str">
            <v>74128/002</v>
          </cell>
          <cell r="B1904" t="str">
            <v>SIFAO EM METAL CROMADO 1"X1.1/2" - FORNECIMENTO E INSTALACAO</v>
          </cell>
          <cell r="C1904" t="str">
            <v>UN</v>
          </cell>
          <cell r="D1904">
            <v>59.54</v>
          </cell>
        </row>
        <row r="1905">
          <cell r="A1905" t="str">
            <v>74128/003</v>
          </cell>
          <cell r="B1905" t="str">
            <v>SIFAO EM METAL CROMADO 1"X1.1/4" - FORNECIMENTO E INSTALACAO</v>
          </cell>
          <cell r="C1905" t="str">
            <v>UN</v>
          </cell>
          <cell r="D1905">
            <v>78.44</v>
          </cell>
        </row>
        <row r="1906">
          <cell r="A1906">
            <v>74129</v>
          </cell>
          <cell r="B1906" t="str">
            <v>CUBA DE ACO INOXIDAVEL S/COMPLEMENTOS</v>
          </cell>
          <cell r="C1906">
            <v>0</v>
          </cell>
          <cell r="D1906">
            <v>0</v>
          </cell>
        </row>
        <row r="1907">
          <cell r="A1907" t="str">
            <v>74129/001</v>
          </cell>
          <cell r="B1907" t="str">
            <v>CUBA DE ACO INOXIDAVEL 46,5X30,0X11,5CM - FORNECIMENTO E INSTALACAO</v>
          </cell>
          <cell r="C1907" t="str">
            <v>UN</v>
          </cell>
          <cell r="D1907">
            <v>63.76</v>
          </cell>
        </row>
        <row r="1908">
          <cell r="A1908" t="str">
            <v>74129/002</v>
          </cell>
          <cell r="B1908" t="str">
            <v>CUBA DE ACO INOXIDAVEL 56,0X33,0X11,5CM - FORNECIMENTO E INSTALACAO</v>
          </cell>
          <cell r="C1908" t="str">
            <v>UN</v>
          </cell>
          <cell r="D1908">
            <v>72.489999999999995</v>
          </cell>
        </row>
        <row r="1909">
          <cell r="A1909" t="str">
            <v>74129/003</v>
          </cell>
          <cell r="B1909" t="str">
            <v>CUBA DE ACO INOXIDAVEL 40,0X34,0X11,5CM - FORNECIMENTO E INSTALACAO</v>
          </cell>
          <cell r="C1909" t="str">
            <v>UN</v>
          </cell>
          <cell r="D1909">
            <v>68.739999999999995</v>
          </cell>
        </row>
        <row r="1910">
          <cell r="A1910">
            <v>74135</v>
          </cell>
          <cell r="B1910" t="str">
            <v>BANCA MARMORE</v>
          </cell>
          <cell r="C1910">
            <v>0</v>
          </cell>
          <cell r="D1910">
            <v>0</v>
          </cell>
        </row>
        <row r="1911">
          <cell r="A1911" t="str">
            <v>74135/001</v>
          </cell>
          <cell r="B1911" t="str">
            <v>BANCADA (TAMPO) MARMORE BRANCO NACIONAL E = 3CM, LARGURA 50CM, POLIDOCOM FURO PARA CUBA - FORNECIMENTO E INSTALACAO</v>
          </cell>
          <cell r="C1911" t="str">
            <v>M</v>
          </cell>
          <cell r="D1911">
            <v>159.86000000000001</v>
          </cell>
        </row>
        <row r="1912">
          <cell r="A1912" t="str">
            <v>74135/002</v>
          </cell>
          <cell r="B1912" t="str">
            <v>BANCADA (TAMPO) MARMORE BRANCO NACIONAL E = 3CM, LARGURA 55CM, POLIDOCOM FURO PARA CUBA - FORNECIMENTO E INSTALACAO</v>
          </cell>
          <cell r="C1912" t="str">
            <v>M</v>
          </cell>
          <cell r="D1912">
            <v>172.52</v>
          </cell>
        </row>
        <row r="1913">
          <cell r="A1913" t="str">
            <v>74135/003</v>
          </cell>
          <cell r="B1913" t="str">
            <v>BANCADA (TAMPO) MARMORE BRANCO NACIONAL E = 3CM, LARGURA 60CM, POLIDOCOM FURO PARA CUBA</v>
          </cell>
          <cell r="C1913" t="str">
            <v>M</v>
          </cell>
          <cell r="D1913">
            <v>185.19</v>
          </cell>
        </row>
        <row r="1914">
          <cell r="A1914" t="str">
            <v>74135/004</v>
          </cell>
          <cell r="B1914" t="str">
            <v>BANCADA (TAMPO) MARMORE BRANCO NACIONAL E = 3CM, LARGURA 62CM, POLIDOCOM FURO PARA CUBA - FORNECIMENTO E INSTALACAO</v>
          </cell>
          <cell r="C1914" t="str">
            <v>M</v>
          </cell>
          <cell r="D1914">
            <v>190.26</v>
          </cell>
        </row>
        <row r="1915">
          <cell r="A1915" t="str">
            <v>74135/005</v>
          </cell>
          <cell r="B1915" t="str">
            <v>BANCADA (TAMPO) MARMORE BRANCO NACIONAL E = 3CM, LARGURA 67CM, POLIDOCOM FURO PARA CUBA - FORNECIMENTO E INSTALACAO</v>
          </cell>
          <cell r="C1915" t="str">
            <v>M</v>
          </cell>
          <cell r="D1915">
            <v>202.92</v>
          </cell>
        </row>
        <row r="1916">
          <cell r="A1916">
            <v>74146</v>
          </cell>
          <cell r="B1916" t="str">
            <v>TANQUE LOUCA BRANCO SEM COLUNA, COMPLETO</v>
          </cell>
          <cell r="C1916">
            <v>0</v>
          </cell>
          <cell r="D1916">
            <v>0</v>
          </cell>
        </row>
        <row r="1917">
          <cell r="A1917" t="str">
            <v>74146/001</v>
          </cell>
          <cell r="B1917" t="str">
            <v>TANQUE LOUCA BRANCO SEM COLUNA, COMPLETO INCLUSIVE TORNEIRA METALICA</v>
          </cell>
          <cell r="C1917" t="str">
            <v>UN</v>
          </cell>
          <cell r="D1917">
            <v>189.44</v>
          </cell>
        </row>
        <row r="1918">
          <cell r="A1918">
            <v>74148</v>
          </cell>
          <cell r="B1918" t="str">
            <v>LAVATORIO(BANCA MARMORE BR 80X55CM C/CUBA EMBUTIR)</v>
          </cell>
          <cell r="C1918">
            <v>0</v>
          </cell>
          <cell r="D1918">
            <v>0</v>
          </cell>
        </row>
        <row r="1919">
          <cell r="A1919" t="str">
            <v>74148/001</v>
          </cell>
          <cell r="B1919" t="str">
            <v>LAVATORIO EM BANCA MARMORE BRANCO 80X55CM COM CUBA EMBUTIR OVAL</v>
          </cell>
          <cell r="C1919" t="str">
            <v>UN</v>
          </cell>
          <cell r="D1919">
            <v>246.74</v>
          </cell>
        </row>
        <row r="1920">
          <cell r="A1920">
            <v>74149</v>
          </cell>
          <cell r="B1920" t="str">
            <v>PIA COZINHA (BANCA GRANITO CINZA / CUBA INOX / TORNEIRA PAREDE)</v>
          </cell>
          <cell r="C1920">
            <v>0</v>
          </cell>
          <cell r="D1920">
            <v>0</v>
          </cell>
        </row>
        <row r="1921">
          <cell r="A1921" t="str">
            <v>74149/001</v>
          </cell>
          <cell r="B1921" t="str">
            <v>PIA COZINHA EM BANCA GRANITO CINZA 1,20X0,60M/CUBA INOX/TORNEIRA PAREDE</v>
          </cell>
          <cell r="C1921" t="str">
            <v>UN</v>
          </cell>
          <cell r="D1921">
            <v>265.7</v>
          </cell>
        </row>
        <row r="1922">
          <cell r="A1922">
            <v>74193</v>
          </cell>
          <cell r="B1922" t="str">
            <v>VASO SANITARIO COM CAIXA DE DESCARGA ACOPLADA</v>
          </cell>
          <cell r="C1922">
            <v>0</v>
          </cell>
          <cell r="D1922">
            <v>0</v>
          </cell>
        </row>
        <row r="1923">
          <cell r="A1923" t="str">
            <v>74193/001</v>
          </cell>
          <cell r="B1923" t="str">
            <v>VASO SANITARIO COM CAIXA DE DESCARGA ACOPLADA - LOUCA BRANCA</v>
          </cell>
          <cell r="C1923" t="str">
            <v>UN</v>
          </cell>
          <cell r="D1923">
            <v>233.1</v>
          </cell>
        </row>
        <row r="1924">
          <cell r="A1924">
            <v>74226</v>
          </cell>
          <cell r="B1924" t="str">
            <v>TAMPO MARMORE P/BALCAO</v>
          </cell>
          <cell r="C1924">
            <v>0</v>
          </cell>
          <cell r="D1924">
            <v>0</v>
          </cell>
        </row>
        <row r="1925">
          <cell r="A1925" t="str">
            <v>74226/001</v>
          </cell>
          <cell r="B1925" t="str">
            <v>BANCADA DE MARMORE POLIDO BRANCO E=3,0CM, LARGURA 45CM - FORNECIMENTOE INSTALACAO</v>
          </cell>
          <cell r="C1925" t="str">
            <v>M</v>
          </cell>
          <cell r="D1925">
            <v>128.83000000000001</v>
          </cell>
        </row>
        <row r="1926">
          <cell r="A1926">
            <v>74227</v>
          </cell>
          <cell r="B1926" t="str">
            <v>CAIXA DESCARGA EMBUTIR PLASTICA</v>
          </cell>
          <cell r="C1926">
            <v>0</v>
          </cell>
          <cell r="D1926">
            <v>0</v>
          </cell>
        </row>
        <row r="1927">
          <cell r="A1927" t="str">
            <v>74227/001</v>
          </cell>
          <cell r="B1927" t="str">
            <v>CAIXA DESCARGA PLASTICA, EMBUTIR, COMPLETA, COM ESPELHO CROMADO E TUBOBENGALA PVC PARA LIGACAO EM CAIXA DESCARGA DE EMBUTIR - FORNECIMENTOE INSTALACAO</v>
          </cell>
          <cell r="C1927" t="str">
            <v>UN</v>
          </cell>
          <cell r="D1927">
            <v>209.72</v>
          </cell>
        </row>
        <row r="1928">
          <cell r="A1928">
            <v>74230</v>
          </cell>
          <cell r="B1928" t="str">
            <v>ASSENTO PLASTICO P/BACIA SANITARIA</v>
          </cell>
          <cell r="C1928">
            <v>0</v>
          </cell>
          <cell r="D1928">
            <v>0</v>
          </cell>
        </row>
        <row r="1929">
          <cell r="A1929" t="str">
            <v>74230/001</v>
          </cell>
          <cell r="B1929" t="str">
            <v>ASSENTO PARA VASO SANITARIO DE PLASTICO PADRAO POPULAR - FORNECIMENTOE INSTALACAO</v>
          </cell>
          <cell r="C1929" t="str">
            <v>UN</v>
          </cell>
          <cell r="D1929">
            <v>17.21</v>
          </cell>
        </row>
        <row r="1930">
          <cell r="A1930">
            <v>74234</v>
          </cell>
          <cell r="B1930" t="str">
            <v>MICTORIO LOUCA S/INSTALACAO HIDRAULICA/SANITARIA</v>
          </cell>
          <cell r="C1930">
            <v>0</v>
          </cell>
          <cell r="D1930">
            <v>0</v>
          </cell>
        </row>
        <row r="1931">
          <cell r="A1931" t="str">
            <v>74234/001</v>
          </cell>
          <cell r="B1931" t="str">
            <v>MICTORIO SIFONADO DE LOUCA BRANCA COM PERTENCES, COM REGISTRO DE PRESSAO 1/2" COM CANOPLA CROMADA ACABAMENTO SIMPLES E CONJUNTO PARA FIXACAO- FORNECIMENTO E INSTALACAO</v>
          </cell>
          <cell r="C1931" t="str">
            <v>UN</v>
          </cell>
          <cell r="D1931">
            <v>200.39</v>
          </cell>
        </row>
        <row r="1932">
          <cell r="A1932">
            <v>184</v>
          </cell>
          <cell r="B1932" t="str">
            <v>FOSSAS/SUMIDOUROS</v>
          </cell>
          <cell r="C1932">
            <v>0</v>
          </cell>
          <cell r="D1932">
            <v>0</v>
          </cell>
        </row>
        <row r="1933">
          <cell r="A1933">
            <v>6087</v>
          </cell>
          <cell r="B1933" t="str">
            <v>TAMPA EM CONCRETO ARMADO 60X60X5CM P/CX INSPECAO/FOSSA SEPTICA</v>
          </cell>
          <cell r="C1933" t="str">
            <v>UN</v>
          </cell>
          <cell r="D1933">
            <v>17.829999999999998</v>
          </cell>
        </row>
        <row r="1934">
          <cell r="A1934">
            <v>74197</v>
          </cell>
          <cell r="B1934" t="str">
            <v>FOSSA SEPTICA 1500L / ALVENARIA TIJOLO MACICO 1/2VEZ</v>
          </cell>
          <cell r="C1934">
            <v>0</v>
          </cell>
          <cell r="D1934">
            <v>0</v>
          </cell>
        </row>
        <row r="1935">
          <cell r="A1935" t="str">
            <v>74197/001</v>
          </cell>
          <cell r="B1935" t="str">
            <v>FOSSA SEPTICA EM ALVENARIA DE TIJOLO CERAMICO MACICO DIMENSOES EXTERNAS 1,90X1,10X1,40M, 1.500 LITROS, REVESTIDA INTERNAMENTE COM BARRA LISA, COM TAMPA EM CONCRETO ARMADO COM ESPESSURA 8CM</v>
          </cell>
          <cell r="C1935" t="str">
            <v>UN</v>
          </cell>
          <cell r="D1935">
            <v>891.08</v>
          </cell>
        </row>
        <row r="1936">
          <cell r="A1936">
            <v>74198</v>
          </cell>
          <cell r="B1936" t="str">
            <v>SUMIDOURO H=5,0M COM TIJOLOS MACICOS A CRIVO ARGAMASSADOS</v>
          </cell>
          <cell r="C1936">
            <v>0</v>
          </cell>
          <cell r="D1936">
            <v>0</v>
          </cell>
        </row>
        <row r="1937">
          <cell r="A1937" t="str">
            <v>74198/001</v>
          </cell>
          <cell r="B1937" t="str">
            <v>SUMIDOURO EM ALVENARIA DE TIJOLO CERAMICO MACICO DIAMETRO 1,20M E ALTURA 5,00M, COM TAMPA EM CONCRETO ARMADO DIAMETRO 1,40M E ESPESSURA 10CM</v>
          </cell>
          <cell r="C1937" t="str">
            <v>UN</v>
          </cell>
          <cell r="D1937">
            <v>726.84</v>
          </cell>
        </row>
        <row r="1938">
          <cell r="A1938" t="str">
            <v>74198/002</v>
          </cell>
          <cell r="B1938" t="str">
            <v>SUMIDOURO EM ALVENARIA DE TIJOLO CERAMICO MACIÇO DIAMETRO 1,40M E ALTURA 5,00M, COM TAMPA EM CONCRETO ARMADO DIAMETRO 1,60M E ESPESSURA 10CM</v>
          </cell>
          <cell r="C1938" t="str">
            <v>UN</v>
          </cell>
          <cell r="D1938">
            <v>904.46</v>
          </cell>
        </row>
        <row r="1939">
          <cell r="A1939">
            <v>185</v>
          </cell>
          <cell r="B1939" t="str">
            <v>PONTOS DE AGUA/ESGOTO</v>
          </cell>
          <cell r="C1939">
            <v>0</v>
          </cell>
          <cell r="D1939">
            <v>0</v>
          </cell>
        </row>
        <row r="1940">
          <cell r="A1940">
            <v>73958</v>
          </cell>
          <cell r="B1940" t="str">
            <v>PONTO ESGOTO</v>
          </cell>
          <cell r="C1940">
            <v>0</v>
          </cell>
          <cell r="D1940">
            <v>0</v>
          </cell>
        </row>
        <row r="1941">
          <cell r="A1941" t="str">
            <v>73958/001</v>
          </cell>
          <cell r="B1941" t="str">
            <v>PONTO DE ESGOTO PVC 100MM - MEDIA 1,10M DE TUBO PVC ESGOTO PREDIAL DN100MM E 1 JOELHO PVC 90GRAUS ESGOTO PREDIAL DN 100MM - FORNECIMENTO EINSTALACAO</v>
          </cell>
          <cell r="C1941" t="str">
            <v>PT</v>
          </cell>
          <cell r="D1941">
            <v>68.3</v>
          </cell>
        </row>
        <row r="1942">
          <cell r="A1942">
            <v>73959</v>
          </cell>
          <cell r="B1942" t="str">
            <v>PONTO AGUA FRIA</v>
          </cell>
          <cell r="C1942">
            <v>0</v>
          </cell>
          <cell r="D1942">
            <v>0</v>
          </cell>
        </row>
        <row r="1943">
          <cell r="A1943" t="str">
            <v>73959/001</v>
          </cell>
          <cell r="B1943" t="str">
            <v>PONTO DE AGUA FRIA PVC 3/4" - MEDIA 5,00M DE TUBO DE PVC ROSCAVEL AGUA FRIA 3/4" E 2 JOELHOS DE PVC ROSCAVEL 90GRAUS AGUA FRIA 3/4" - FORNECIMENTO E INSTALACAO</v>
          </cell>
          <cell r="C1943" t="str">
            <v>PT</v>
          </cell>
          <cell r="D1943">
            <v>56.68</v>
          </cell>
        </row>
        <row r="1944">
          <cell r="A1944" t="str">
            <v>73959/002</v>
          </cell>
          <cell r="B1944" t="str">
            <v>PONTO DE AGUA FRIA PVC 1/2" - MEDIA 5,00M DE TUBO DE PVC ROSCAVEL AGUA FRIA 1/2" E 2 JOELHOS DE PVC ROSCAVEL 90GRAUS AGUA FRIA 1/2" - FORNECIMENTO E INSTALACAO</v>
          </cell>
          <cell r="C1944" t="str">
            <v>PT</v>
          </cell>
          <cell r="D1944">
            <v>51.19</v>
          </cell>
        </row>
        <row r="1945">
          <cell r="A1945">
            <v>74260</v>
          </cell>
          <cell r="B1945" t="str">
            <v>TUBO DE FERRO GALVANIZADO DN=1/2" COM LUVAS SIMPLES E UNIAO - FORNECIMENTO E INSTALACAO</v>
          </cell>
          <cell r="C1945" t="str">
            <v>M</v>
          </cell>
          <cell r="D1945">
            <v>50.99</v>
          </cell>
        </row>
        <row r="1946">
          <cell r="A1946">
            <v>271</v>
          </cell>
          <cell r="B1946" t="str">
            <v>REGISTROS/VALVULAS</v>
          </cell>
          <cell r="C1946">
            <v>0</v>
          </cell>
          <cell r="D1946">
            <v>0</v>
          </cell>
        </row>
        <row r="1947">
          <cell r="A1947">
            <v>40729</v>
          </cell>
          <cell r="B1947" t="str">
            <v>VALVULA DESCARGA 1.1/2" COM REGISTRO, ACABAMENTO EM METAL CROMADO - FORNECIMENTO E INSTALACAO</v>
          </cell>
          <cell r="C1947" t="str">
            <v>UN</v>
          </cell>
          <cell r="D1947">
            <v>142.06</v>
          </cell>
        </row>
        <row r="1948">
          <cell r="A1948">
            <v>72711</v>
          </cell>
          <cell r="B1948" t="str">
            <v>REGISTRO GAVETA 1/2" BRUTO LATAO - FORNECIMENTO E INSTALACAO</v>
          </cell>
          <cell r="C1948" t="str">
            <v>UN</v>
          </cell>
          <cell r="D1948">
            <v>23.9</v>
          </cell>
        </row>
        <row r="1949">
          <cell r="A1949">
            <v>73663</v>
          </cell>
          <cell r="B1949" t="str">
            <v>REGISTRO DE PRESSÃO COM CANOPLA Ø 25MM (1") - FORNECIMENTO E INSTALAÇÃO</v>
          </cell>
          <cell r="C1949" t="str">
            <v>UN</v>
          </cell>
          <cell r="D1949">
            <v>56.93</v>
          </cell>
        </row>
        <row r="1950">
          <cell r="A1950">
            <v>73664</v>
          </cell>
          <cell r="B1950" t="str">
            <v>REGISTRO DE PRESSÃO COM CANOPLA Ø 15MM (1/2") - FORNECIMENTO E INSTALAÇÃO</v>
          </cell>
          <cell r="C1950" t="str">
            <v>UN</v>
          </cell>
          <cell r="D1950">
            <v>44.23</v>
          </cell>
        </row>
        <row r="1951">
          <cell r="A1951">
            <v>73795</v>
          </cell>
          <cell r="B1951" t="str">
            <v>FORNECIMENTO E COLOCACAO DE VALVULAS DE RETENCAO</v>
          </cell>
          <cell r="C1951">
            <v>0</v>
          </cell>
          <cell r="D1951">
            <v>0</v>
          </cell>
        </row>
        <row r="1952">
          <cell r="A1952" t="str">
            <v>73795/001</v>
          </cell>
          <cell r="B1952" t="str">
            <v>VÁLVULA DE RETENÇÃO VERTICAL Ø 20MM (3/4") - FORNECIMENTO E INSTALAÇÃO</v>
          </cell>
          <cell r="C1952" t="str">
            <v>UN</v>
          </cell>
          <cell r="D1952">
            <v>36.01</v>
          </cell>
        </row>
        <row r="1953">
          <cell r="A1953" t="str">
            <v>73795/002</v>
          </cell>
          <cell r="B1953" t="str">
            <v>VÁLVULA DE RETENÇÃO VERTICAL Ø 25MM (1") - FORNECIMENTO E INSTALAÇÃO</v>
          </cell>
          <cell r="C1953" t="str">
            <v>UN</v>
          </cell>
          <cell r="D1953">
            <v>40.24</v>
          </cell>
        </row>
        <row r="1954">
          <cell r="A1954" t="str">
            <v>73795/003</v>
          </cell>
          <cell r="B1954" t="str">
            <v>VÁLVULA DE RETENÇÃO VERTICAL Ø 32MM (1.1/4") - FORNECIMENTO E INSTALAÇÃO</v>
          </cell>
          <cell r="C1954" t="str">
            <v>UN</v>
          </cell>
          <cell r="D1954">
            <v>49.31</v>
          </cell>
        </row>
        <row r="1955">
          <cell r="A1955" t="str">
            <v>73795/004</v>
          </cell>
          <cell r="B1955" t="str">
            <v>VÁLVULA DE RETENÇÃO VERTICAL Ø 40MM (1.1/2") - FORNECIMENTO E INSTALAÇÃO</v>
          </cell>
          <cell r="C1955" t="str">
            <v>UN</v>
          </cell>
          <cell r="D1955">
            <v>60.81</v>
          </cell>
        </row>
        <row r="1956">
          <cell r="A1956" t="str">
            <v>73795/005</v>
          </cell>
          <cell r="B1956" t="str">
            <v>VÁLVULA DE RETENÇÃO VERTICAL Ø 50MM (2") - FORNECIMENTO E INSTALAÇÃO</v>
          </cell>
          <cell r="C1956" t="str">
            <v>UN</v>
          </cell>
          <cell r="D1956">
            <v>76.599999999999994</v>
          </cell>
        </row>
        <row r="1957">
          <cell r="A1957" t="str">
            <v>73795/006</v>
          </cell>
          <cell r="B1957" t="str">
            <v>VÁLVULA DE RETENÇÃO VERTICAL Ø 80MM (3") - FORNECIMENTO E INSTALAÇÃO</v>
          </cell>
          <cell r="C1957" t="str">
            <v>UN</v>
          </cell>
          <cell r="D1957">
            <v>157</v>
          </cell>
        </row>
        <row r="1958">
          <cell r="A1958" t="str">
            <v>73795/007</v>
          </cell>
          <cell r="B1958" t="str">
            <v>VÁLVULA DE RETENÇÃO VERTICAL Ø 100MM (4") - FORNECIMENTO E INSTALAÇÃO</v>
          </cell>
          <cell r="C1958" t="str">
            <v>UN</v>
          </cell>
          <cell r="D1958">
            <v>294.64999999999998</v>
          </cell>
        </row>
        <row r="1959">
          <cell r="A1959" t="str">
            <v>73795/008</v>
          </cell>
          <cell r="B1959" t="str">
            <v>VÁLVULA DE RETENÇÃO HORIZONTAL Ø 20MM (3/4") - FORNECIMENTO E INSTALAÇÃO</v>
          </cell>
          <cell r="C1959" t="str">
            <v>UN</v>
          </cell>
          <cell r="D1959">
            <v>46.63</v>
          </cell>
        </row>
        <row r="1960">
          <cell r="A1960" t="str">
            <v>73795/009</v>
          </cell>
          <cell r="B1960" t="str">
            <v>VÁLVULA DE RETENÇÃO HORIZONTAL Ø 25MM (1") - FORNECIMENTO E INSTALAÇÃO</v>
          </cell>
          <cell r="C1960" t="str">
            <v>UN</v>
          </cell>
          <cell r="D1960">
            <v>59.82</v>
          </cell>
        </row>
        <row r="1961">
          <cell r="A1961" t="str">
            <v>73795/010</v>
          </cell>
          <cell r="B1961" t="str">
            <v>VÁLVULA DE RETENÇÃO HORIZONTAL Ø 32MM (1.1/4") - FORNECIMENTO E INSTALAÇÃO</v>
          </cell>
          <cell r="C1961" t="str">
            <v>UN</v>
          </cell>
          <cell r="D1961">
            <v>82.23</v>
          </cell>
        </row>
        <row r="1962">
          <cell r="A1962" t="str">
            <v>73795/011</v>
          </cell>
          <cell r="B1962" t="str">
            <v>VÁLVULA DE RETENÇÃO HORIZONTAL Ø 40MM (1.1/2") - FORNECIMENTO E INSTALAÇÃO</v>
          </cell>
          <cell r="C1962" t="str">
            <v>UN</v>
          </cell>
          <cell r="D1962">
            <v>95.77</v>
          </cell>
        </row>
        <row r="1963">
          <cell r="A1963" t="str">
            <v>73795/012</v>
          </cell>
          <cell r="B1963" t="str">
            <v>VÁLVULA DE RETENÇÃO HORIZONTAL Ø 50MM (2") - FORNECIMENTO E INSTALAÇÃO</v>
          </cell>
          <cell r="C1963" t="str">
            <v>UN</v>
          </cell>
          <cell r="D1963">
            <v>135.24</v>
          </cell>
        </row>
        <row r="1964">
          <cell r="A1964" t="str">
            <v>73795/013</v>
          </cell>
          <cell r="B1964" t="str">
            <v>VÁLVULA DE RETENÇÃO HORIZONTAL Ø 65MM (2.1/2") - FORNECIMENTO E INSTALAÇÃO</v>
          </cell>
          <cell r="C1964" t="str">
            <v>UN</v>
          </cell>
          <cell r="D1964">
            <v>179.81</v>
          </cell>
        </row>
        <row r="1965">
          <cell r="A1965" t="str">
            <v>73795/014</v>
          </cell>
          <cell r="B1965" t="str">
            <v>VÁLVULA DE RETENÇÃO HORIZONTAL Ø 80MM (3") - FORNECIMENTO E INSTALAÇÃO</v>
          </cell>
          <cell r="C1965" t="str">
            <v>UN</v>
          </cell>
          <cell r="D1965">
            <v>205.5</v>
          </cell>
        </row>
        <row r="1966">
          <cell r="A1966" t="str">
            <v>73795/015</v>
          </cell>
          <cell r="B1966" t="str">
            <v>VÁLVULA DE RETENÇÃO HORIZONTAL Ø 100MM (4") - FORNECIMENTO E INSTALAÇÃO</v>
          </cell>
          <cell r="C1966" t="str">
            <v>UN</v>
          </cell>
          <cell r="D1966">
            <v>389.97</v>
          </cell>
        </row>
        <row r="1967">
          <cell r="A1967">
            <v>73796</v>
          </cell>
          <cell r="B1967" t="str">
            <v>FORNECIMENTO E COLOCACAO DE VALVULAS DE PE</v>
          </cell>
          <cell r="C1967">
            <v>0</v>
          </cell>
          <cell r="D1967">
            <v>0</v>
          </cell>
        </row>
        <row r="1968">
          <cell r="A1968" t="str">
            <v>73796/001</v>
          </cell>
          <cell r="B1968" t="str">
            <v>VÁLVULA DE PÉ COM CRIVO Ø 20MM (3/4") - FORNECIMENTO E INSTALAÇÃO</v>
          </cell>
          <cell r="C1968" t="str">
            <v>UN</v>
          </cell>
          <cell r="D1968">
            <v>40.479999999999997</v>
          </cell>
        </row>
        <row r="1969">
          <cell r="A1969" t="str">
            <v>73796/002</v>
          </cell>
          <cell r="B1969" t="str">
            <v>VÁLVULA DE PÉ COM CRIVO Ø 25MM (1") - FORNECIMENTO E INSTALAÇÃO</v>
          </cell>
          <cell r="C1969" t="str">
            <v>UN</v>
          </cell>
          <cell r="D1969">
            <v>44.99</v>
          </cell>
        </row>
        <row r="1970">
          <cell r="A1970" t="str">
            <v>73796/003</v>
          </cell>
          <cell r="B1970" t="str">
            <v>VÁLVULA DE PÉ COM CRIVO Ø 40MM (1.1/2") - FORNECIMENTO E INSTALAÇÃO</v>
          </cell>
          <cell r="C1970" t="str">
            <v>UN</v>
          </cell>
          <cell r="D1970">
            <v>71.53</v>
          </cell>
        </row>
        <row r="1971">
          <cell r="A1971" t="str">
            <v>73796/004</v>
          </cell>
          <cell r="B1971" t="str">
            <v>VÁLVULA DE PÉ COM CRIVO Ø 50MM (2") - FORNECIMENTO E INSTALAÇÃO</v>
          </cell>
          <cell r="C1971" t="str">
            <v>UN</v>
          </cell>
          <cell r="D1971">
            <v>94.68</v>
          </cell>
        </row>
        <row r="1972">
          <cell r="A1972" t="str">
            <v>73796/005</v>
          </cell>
          <cell r="B1972" t="str">
            <v>VÁLVULA DE PÉ COM CRIVO Ø 65MM (2.1/2") - FORNECIMENTO E INSTALAÇÃO</v>
          </cell>
          <cell r="C1972" t="str">
            <v>UN</v>
          </cell>
          <cell r="D1972">
            <v>165.36</v>
          </cell>
        </row>
        <row r="1973">
          <cell r="A1973" t="str">
            <v>73796/006</v>
          </cell>
          <cell r="B1973" t="str">
            <v>VÁLVULA DE PÉ COM CRIVO Ø 80MM (3") - FORNECIMENTO E INSTALAÇÃO</v>
          </cell>
          <cell r="C1973" t="str">
            <v>UN</v>
          </cell>
          <cell r="D1973">
            <v>210.09</v>
          </cell>
        </row>
        <row r="1974">
          <cell r="A1974" t="str">
            <v>73796/007</v>
          </cell>
          <cell r="B1974" t="str">
            <v>VÁLVULA DE PÉ COM CRIVO Ø 100MM (4") - FORNECIMENTO E INSTALAÇÃO</v>
          </cell>
          <cell r="C1974" t="str">
            <v>UN</v>
          </cell>
          <cell r="D1974">
            <v>343.69</v>
          </cell>
        </row>
        <row r="1975">
          <cell r="A1975">
            <v>73797</v>
          </cell>
          <cell r="B1975" t="str">
            <v>REGISTROS DE GAVETA - FORNECIMENTO E COLOCACAO</v>
          </cell>
          <cell r="C1975">
            <v>0</v>
          </cell>
          <cell r="D1975">
            <v>0</v>
          </cell>
        </row>
        <row r="1976">
          <cell r="A1976" t="str">
            <v>73797/001</v>
          </cell>
          <cell r="B1976" t="str">
            <v>REGISTRO DE GAVETA COM CANOPLA Ø 32MM (1.1/4") - FORNECIMENTO E INSTALAÇÃO</v>
          </cell>
          <cell r="C1976" t="str">
            <v>UN</v>
          </cell>
          <cell r="D1976">
            <v>76.25</v>
          </cell>
        </row>
        <row r="1977">
          <cell r="A1977">
            <v>73870</v>
          </cell>
          <cell r="B1977" t="str">
            <v>FORNECIMENTO E COLOCACAO DE REGISTROS DE ESFERA</v>
          </cell>
          <cell r="C1977">
            <v>0</v>
          </cell>
          <cell r="D1977">
            <v>0</v>
          </cell>
        </row>
        <row r="1978">
          <cell r="A1978" t="str">
            <v>73870/001</v>
          </cell>
          <cell r="B1978" t="str">
            <v>VÁLVULA DE ESFERA EM BRONZE Ø 1/2" - FORNECIMENTO E INSTALAÇÃO</v>
          </cell>
          <cell r="C1978" t="str">
            <v>UN</v>
          </cell>
          <cell r="D1978">
            <v>28.72</v>
          </cell>
        </row>
        <row r="1979">
          <cell r="A1979" t="str">
            <v>73870/002</v>
          </cell>
          <cell r="B1979" t="str">
            <v>VÁLVULA DE ESFERA EM BRONZE Ø 3/4" - FORNECIMENTO E INSTALAÇÃO</v>
          </cell>
          <cell r="C1979" t="str">
            <v>UN</v>
          </cell>
          <cell r="D1979">
            <v>32.18</v>
          </cell>
        </row>
        <row r="1980">
          <cell r="A1980" t="str">
            <v>73870/003</v>
          </cell>
          <cell r="B1980" t="str">
            <v>VÁLVULA DE ESFERA EM BRONZE Ø 1.1/4" - FORNECIMENTO E INSTALAÇÃO</v>
          </cell>
          <cell r="C1980" t="str">
            <v>UN</v>
          </cell>
          <cell r="D1980">
            <v>40.89</v>
          </cell>
        </row>
        <row r="1981">
          <cell r="A1981" t="str">
            <v>73870/004</v>
          </cell>
          <cell r="B1981" t="str">
            <v>REGISTRO DE ESFERA EM BRONZE D= 1.1/4" FORNEC E COLOCACAO</v>
          </cell>
          <cell r="C1981" t="str">
            <v>UN</v>
          </cell>
          <cell r="D1981">
            <v>56.26</v>
          </cell>
        </row>
        <row r="1982">
          <cell r="A1982" t="str">
            <v>73870/005</v>
          </cell>
          <cell r="B1982" t="str">
            <v>VÁLVULA DE ESFERA EM BRONZE Ø 1.1/2" - FORNECIMENTO E INSTALAÇÃO</v>
          </cell>
          <cell r="C1982" t="str">
            <v>UN</v>
          </cell>
          <cell r="D1982">
            <v>67.36</v>
          </cell>
        </row>
        <row r="1983">
          <cell r="A1983" t="str">
            <v>73870/006</v>
          </cell>
          <cell r="B1983" t="str">
            <v>VÁLVULA DE ESFERA EM BRONZE Ø 2" - FORNECIMENTO E INSTALAÇÃO</v>
          </cell>
          <cell r="C1983" t="str">
            <v>UN</v>
          </cell>
          <cell r="D1983">
            <v>98.58</v>
          </cell>
        </row>
        <row r="1984">
          <cell r="A1984">
            <v>73975</v>
          </cell>
          <cell r="B1984" t="str">
            <v>FORN./ASSENT REGISTRO PRESSAO CROMADO 3/4"</v>
          </cell>
          <cell r="C1984">
            <v>0</v>
          </cell>
          <cell r="D1984">
            <v>0</v>
          </cell>
        </row>
        <row r="1985">
          <cell r="A1985" t="str">
            <v>73975/001</v>
          </cell>
          <cell r="B1985" t="str">
            <v>REGISTRO PRESSAO 3/4" COM CANOPLA ACABAMENTO CROMADO SIMPLES - FORNECIMENTO E INSTALACAO</v>
          </cell>
          <cell r="C1985" t="str">
            <v>UN</v>
          </cell>
          <cell r="D1985">
            <v>47.34</v>
          </cell>
        </row>
        <row r="1986">
          <cell r="A1986">
            <v>74091</v>
          </cell>
          <cell r="B1986" t="str">
            <v>VALVULA DE RETENCAO VERTICAL DE 2 1/2" ASSENTE C/FIO BAHIA E PASTA</v>
          </cell>
          <cell r="C1986">
            <v>0</v>
          </cell>
          <cell r="D1986">
            <v>0</v>
          </cell>
        </row>
        <row r="1987">
          <cell r="A1987" t="str">
            <v>74091/001</v>
          </cell>
          <cell r="B1987" t="str">
            <v>VALVULA RETENCAO VERTICAL BRONZE (PN-16) 2.1/2" 200PSI - EXTREMIDADESCOM ROSCA - FORNECIMENTO E INSTALACAO</v>
          </cell>
          <cell r="C1987" t="str">
            <v>UN</v>
          </cell>
          <cell r="D1987">
            <v>134.58000000000001</v>
          </cell>
        </row>
        <row r="1988">
          <cell r="A1988">
            <v>74093</v>
          </cell>
          <cell r="B1988" t="str">
            <v>VALVULA DE RETENCAO DE PE COM CRIVO 1 1/4"</v>
          </cell>
          <cell r="C1988">
            <v>0</v>
          </cell>
          <cell r="D1988">
            <v>0</v>
          </cell>
        </row>
        <row r="1989">
          <cell r="A1989" t="str">
            <v>74093/001</v>
          </cell>
          <cell r="B1989" t="str">
            <v>VALVULA PE COM CRIVO BRONZE 1.1/4" - FORNECIMENTO E INSTALACAO</v>
          </cell>
          <cell r="C1989" t="str">
            <v>UN</v>
          </cell>
          <cell r="D1989">
            <v>62.79</v>
          </cell>
        </row>
        <row r="1990">
          <cell r="A1990">
            <v>74169</v>
          </cell>
          <cell r="B1990" t="str">
            <v>FORN/ASSENT VALVULA GLOBO 2 1/2 POL</v>
          </cell>
          <cell r="C1990">
            <v>0</v>
          </cell>
          <cell r="D1990">
            <v>0</v>
          </cell>
        </row>
        <row r="1991">
          <cell r="A1991" t="str">
            <v>74169/001</v>
          </cell>
          <cell r="B1991" t="str">
            <v>REGISTRO/VALVULA GLOBO ANGULAR 45 GRAUS EM LATAO PARA HIDRANTES DE INCÊNDIO PREDIAL DN 2.1/2" - FORNECIMENTO E INSTALACAO</v>
          </cell>
          <cell r="C1991" t="str">
            <v>UN</v>
          </cell>
          <cell r="D1991">
            <v>204.06</v>
          </cell>
        </row>
        <row r="1992">
          <cell r="A1992">
            <v>74174</v>
          </cell>
          <cell r="B1992" t="str">
            <v>FORN/ASSENT REGISTRO GAVETA CANOPLA CROMADA 1 1/2</v>
          </cell>
          <cell r="C1992">
            <v>0</v>
          </cell>
          <cell r="D1992">
            <v>0</v>
          </cell>
        </row>
        <row r="1993">
          <cell r="A1993" t="str">
            <v>74174/001</v>
          </cell>
          <cell r="B1993" t="str">
            <v>REGISTRO GAVETA 1.1/2" COM CANOPLA ACABAMENTO CROMADO SIMPLES - FORNECIMENTO E INSTALACAO</v>
          </cell>
          <cell r="C1993" t="str">
            <v>UN</v>
          </cell>
          <cell r="D1993">
            <v>87.67</v>
          </cell>
        </row>
        <row r="1994">
          <cell r="A1994">
            <v>74175</v>
          </cell>
          <cell r="B1994" t="str">
            <v>FORN/ASSENT REGISTRO GAVETA CANOPLA CROMADA 1 POL</v>
          </cell>
          <cell r="C1994">
            <v>0</v>
          </cell>
          <cell r="D1994">
            <v>0</v>
          </cell>
        </row>
        <row r="1995">
          <cell r="A1995" t="str">
            <v>74175/001</v>
          </cell>
          <cell r="B1995" t="str">
            <v>REGISTRO GAVETA 1" COM CANOPLA ACABAMENTO CROMADO SIMPLES - FORNECIMENTO E INSTALACAO</v>
          </cell>
          <cell r="C1995" t="str">
            <v>UN</v>
          </cell>
          <cell r="D1995">
            <v>54.17</v>
          </cell>
        </row>
        <row r="1996">
          <cell r="A1996">
            <v>74176</v>
          </cell>
          <cell r="B1996" t="str">
            <v>FORN/ASSENT REGISTRO GAVETA CANOPLA CROMADA 3/4"</v>
          </cell>
          <cell r="C1996">
            <v>0</v>
          </cell>
          <cell r="D1996">
            <v>0</v>
          </cell>
        </row>
        <row r="1997">
          <cell r="A1997" t="str">
            <v>74176/001</v>
          </cell>
          <cell r="B1997" t="str">
            <v>REGISTRO GAVETA 3/4" COM CANOPLA ACABAMENTO CROMADO SIMPLES - FORNECIMENTO E INSTALACAO</v>
          </cell>
          <cell r="C1997" t="str">
            <v>UN</v>
          </cell>
          <cell r="D1997">
            <v>46.97</v>
          </cell>
        </row>
        <row r="1998">
          <cell r="A1998">
            <v>74177</v>
          </cell>
          <cell r="B1998" t="str">
            <v>FORN/ASSENT REGISTRO GAVETA CANOPLA CROMADA 1/2"</v>
          </cell>
          <cell r="C1998">
            <v>0</v>
          </cell>
          <cell r="D1998">
            <v>0</v>
          </cell>
        </row>
        <row r="1999">
          <cell r="A1999" t="str">
            <v>74177/001</v>
          </cell>
          <cell r="B1999" t="str">
            <v>REGISTRO GAVETA 1/2" COM CANOPLA ACABAMENTO CROMADO SIMPLES - FORNECIMENTO E INSTALACAO</v>
          </cell>
          <cell r="C1999" t="str">
            <v>UN</v>
          </cell>
          <cell r="D1999">
            <v>46.26</v>
          </cell>
        </row>
        <row r="2000">
          <cell r="A2000">
            <v>74178</v>
          </cell>
          <cell r="B2000" t="str">
            <v>FORN/ASSENT REGISTRO GAVERTA BRUTO 4 POL</v>
          </cell>
          <cell r="C2000">
            <v>0</v>
          </cell>
          <cell r="D2000">
            <v>0</v>
          </cell>
        </row>
        <row r="2001">
          <cell r="A2001" t="str">
            <v>74178/001</v>
          </cell>
          <cell r="B2001" t="str">
            <v>REGISTRO GAVETA 4" BRUTO LATAO - FORNECIMENTO E INSTALACAO</v>
          </cell>
          <cell r="C2001" t="str">
            <v>UN</v>
          </cell>
          <cell r="D2001">
            <v>395.6</v>
          </cell>
        </row>
        <row r="2002">
          <cell r="A2002">
            <v>74179</v>
          </cell>
          <cell r="B2002" t="str">
            <v>FORN/ASSENT REGISTRO GAVETA BRUTO 3 POL</v>
          </cell>
          <cell r="C2002">
            <v>0</v>
          </cell>
          <cell r="D2002">
            <v>0</v>
          </cell>
        </row>
        <row r="2003">
          <cell r="A2003" t="str">
            <v>74179/001</v>
          </cell>
          <cell r="B2003" t="str">
            <v>REGISTRO GAVETA 3" BRUTO LATAO - FORNECIMENTO E INSTALACAO</v>
          </cell>
          <cell r="C2003" t="str">
            <v>UN</v>
          </cell>
          <cell r="D2003">
            <v>237.03</v>
          </cell>
        </row>
        <row r="2004">
          <cell r="A2004">
            <v>74180</v>
          </cell>
          <cell r="B2004" t="str">
            <v>FORN/ASSENT REGISTRO GAVETA BRUTO 2 1/2 POL</v>
          </cell>
          <cell r="C2004">
            <v>0</v>
          </cell>
          <cell r="D2004">
            <v>0</v>
          </cell>
        </row>
        <row r="2005">
          <cell r="A2005" t="str">
            <v>74180/001</v>
          </cell>
          <cell r="B2005" t="str">
            <v>REGISTRO GAVETA 2.1/2" BRUTO LATAO - FORNECIMENTO E INSTALACAO</v>
          </cell>
          <cell r="C2005" t="str">
            <v>UN</v>
          </cell>
          <cell r="D2005">
            <v>162.84</v>
          </cell>
        </row>
        <row r="2006">
          <cell r="A2006">
            <v>74181</v>
          </cell>
          <cell r="B2006" t="str">
            <v>FORN/ASSENT REGISTRO GAVETA BRUTO 2 POL</v>
          </cell>
          <cell r="C2006">
            <v>0</v>
          </cell>
          <cell r="D2006">
            <v>0</v>
          </cell>
        </row>
        <row r="2007">
          <cell r="A2007" t="str">
            <v>74181/001</v>
          </cell>
          <cell r="B2007" t="str">
            <v>REGISTRO GAVETA 2" BRUTO LATAO - FORNECIMENTO E INSTALACAO</v>
          </cell>
          <cell r="C2007" t="str">
            <v>UN</v>
          </cell>
          <cell r="D2007">
            <v>71.599999999999994</v>
          </cell>
        </row>
        <row r="2008">
          <cell r="A2008">
            <v>74182</v>
          </cell>
          <cell r="B2008" t="str">
            <v>FORN/ASSENT REGISTRO GAVETA BRUTO 1 1/2 POL</v>
          </cell>
          <cell r="C2008">
            <v>0</v>
          </cell>
          <cell r="D2008">
            <v>0</v>
          </cell>
        </row>
        <row r="2009">
          <cell r="A2009" t="str">
            <v>74182/001</v>
          </cell>
          <cell r="B2009" t="str">
            <v>REGISTRO GAVETA 1.1/2" BRUTO LATAO - FORNECIMENTO E INSTALACAO</v>
          </cell>
          <cell r="C2009" t="str">
            <v>UN</v>
          </cell>
          <cell r="D2009">
            <v>52.61</v>
          </cell>
        </row>
        <row r="2010">
          <cell r="A2010">
            <v>74183</v>
          </cell>
          <cell r="B2010" t="str">
            <v>FORN/ASSENT REGISTRO GAVETA BRUTO 1 1/4 POL</v>
          </cell>
          <cell r="C2010">
            <v>0</v>
          </cell>
          <cell r="D2010">
            <v>0</v>
          </cell>
        </row>
        <row r="2011">
          <cell r="A2011" t="str">
            <v>74183/001</v>
          </cell>
          <cell r="B2011" t="str">
            <v>REGISTRO GAVETA 1.1/4" BRUTO LATAO - FORNECIMENTO E INSTALACAO</v>
          </cell>
          <cell r="C2011" t="str">
            <v>UN</v>
          </cell>
          <cell r="D2011">
            <v>44.75</v>
          </cell>
        </row>
        <row r="2012">
          <cell r="A2012">
            <v>74184</v>
          </cell>
          <cell r="B2012" t="str">
            <v>FORN/ASSENT REGISTRO GAVETA BRUTO 1 POL</v>
          </cell>
          <cell r="C2012">
            <v>0</v>
          </cell>
          <cell r="D2012">
            <v>0</v>
          </cell>
        </row>
        <row r="2013">
          <cell r="A2013" t="str">
            <v>74184/001</v>
          </cell>
          <cell r="B2013" t="str">
            <v>REGISTRO GAVETA 1" BRUTO LATAO - FORNECIMENTO E INSTALACAO</v>
          </cell>
          <cell r="C2013" t="str">
            <v>UN</v>
          </cell>
          <cell r="D2013">
            <v>31.46</v>
          </cell>
        </row>
        <row r="2014">
          <cell r="A2014">
            <v>74185</v>
          </cell>
          <cell r="B2014" t="str">
            <v>FORN/ASSENT REGISTRO GAVETA BRUTO 3/4 POL</v>
          </cell>
          <cell r="C2014">
            <v>0</v>
          </cell>
          <cell r="D2014">
            <v>0</v>
          </cell>
        </row>
        <row r="2015">
          <cell r="A2015" t="str">
            <v>74185/001</v>
          </cell>
          <cell r="B2015" t="str">
            <v>REGISTRO GAVETA 3/4" BRUTO LATAO - FORNECIMENTO E INSTALACAO</v>
          </cell>
          <cell r="C2015" t="str">
            <v>UN</v>
          </cell>
          <cell r="D2015">
            <v>24.96</v>
          </cell>
        </row>
        <row r="2016">
          <cell r="A2016">
            <v>273</v>
          </cell>
          <cell r="B2016" t="str">
            <v>COLUNAS/BARRILETES E RAMAIS</v>
          </cell>
          <cell r="C2016">
            <v>0</v>
          </cell>
          <cell r="D2016">
            <v>0</v>
          </cell>
        </row>
        <row r="2017">
          <cell r="A2017">
            <v>74026</v>
          </cell>
          <cell r="B2017" t="str">
            <v>COLUNA DE VENTILAÇÃO</v>
          </cell>
          <cell r="C2017">
            <v>0</v>
          </cell>
          <cell r="D2017">
            <v>0</v>
          </cell>
        </row>
        <row r="2018">
          <cell r="A2018" t="str">
            <v>74026/001</v>
          </cell>
          <cell r="B2018" t="str">
            <v>TUBO PVC PARA ESGOTO PREDIAL DN 100MM - FORNECIMENTO E INSTALACAO</v>
          </cell>
          <cell r="C2018" t="str">
            <v>M</v>
          </cell>
          <cell r="D2018">
            <v>13.46</v>
          </cell>
        </row>
        <row r="2019">
          <cell r="A2019">
            <v>297</v>
          </cell>
          <cell r="B2019" t="str">
            <v>SERVICOS DIVERSOS</v>
          </cell>
          <cell r="C2019">
            <v>0</v>
          </cell>
          <cell r="D2019">
            <v>0</v>
          </cell>
        </row>
        <row r="2020">
          <cell r="A2020">
            <v>40730</v>
          </cell>
          <cell r="B2020" t="str">
            <v>ABRIGO PARA HIDRANTE DE PAREDE COMPLETO - EXECUCAO</v>
          </cell>
          <cell r="C2020" t="str">
            <v>UN</v>
          </cell>
          <cell r="D2020">
            <v>939.13</v>
          </cell>
        </row>
        <row r="2021">
          <cell r="A2021">
            <v>72135</v>
          </cell>
          <cell r="B2021" t="str">
            <v>ABERTURA/FECHAMENTO RASGO ALVENARIA PARA TUBOS, FECHAMENTO COM ARGAMASSA TRACO 1:4 (CIMENTO E AREIA)</v>
          </cell>
          <cell r="C2021" t="str">
            <v>M</v>
          </cell>
          <cell r="D2021">
            <v>2.33</v>
          </cell>
        </row>
        <row r="2022">
          <cell r="A2022">
            <v>72285</v>
          </cell>
          <cell r="B2022" t="str">
            <v>CAIXA DE AREIA 40X40X40CM EM ALVENARIA - EXECUÇÃO</v>
          </cell>
          <cell r="C2022" t="str">
            <v>UN</v>
          </cell>
          <cell r="D2022">
            <v>50.93</v>
          </cell>
        </row>
        <row r="2023">
          <cell r="A2023">
            <v>72286</v>
          </cell>
          <cell r="B2023" t="str">
            <v>CAIXA DE AREIA 60X60X60CM EM ALVENARIA - EXECUÇÃO</v>
          </cell>
          <cell r="C2023" t="str">
            <v>UN</v>
          </cell>
          <cell r="D2023">
            <v>93.04</v>
          </cell>
        </row>
        <row r="2024">
          <cell r="A2024">
            <v>72289</v>
          </cell>
          <cell r="B2024" t="str">
            <v>CAIXA DE INSPEÇÃO 80X80X80CM EM ALVENARIA - EXECUÇÃO</v>
          </cell>
          <cell r="C2024" t="str">
            <v>UN</v>
          </cell>
          <cell r="D2024">
            <v>211.78</v>
          </cell>
        </row>
        <row r="2025">
          <cell r="A2025">
            <v>72290</v>
          </cell>
          <cell r="B2025" t="str">
            <v>CAIXA DE INSPEÇÃO 90X90X80CM EM ALVENARIA - EXECUÇÃO</v>
          </cell>
          <cell r="C2025" t="str">
            <v>UN</v>
          </cell>
          <cell r="D2025">
            <v>241.35</v>
          </cell>
        </row>
        <row r="2026">
          <cell r="A2026">
            <v>73828</v>
          </cell>
          <cell r="B2026" t="str">
            <v>PH-A.43 - CAIXA DE PROTECAO PARA HIDROMETRO</v>
          </cell>
          <cell r="C2026">
            <v>0</v>
          </cell>
          <cell r="D2026">
            <v>0</v>
          </cell>
        </row>
        <row r="2027">
          <cell r="A2027" t="str">
            <v>73828/001</v>
          </cell>
          <cell r="B2027" t="str">
            <v>ABRIGO PARA CAVALETE/HIDRÔMETRO PRÉ-MOLDADO DE CONCRETO - FORNECIMENTOE INSTALAÇÃO</v>
          </cell>
          <cell r="C2027" t="str">
            <v>UN</v>
          </cell>
          <cell r="D2027">
            <v>70.27</v>
          </cell>
        </row>
        <row r="2028">
          <cell r="A2028">
            <v>74092</v>
          </cell>
          <cell r="B2028" t="str">
            <v>BOIA DE MERCURIO</v>
          </cell>
          <cell r="C2028">
            <v>0</v>
          </cell>
          <cell r="D2028">
            <v>0</v>
          </cell>
        </row>
        <row r="2029">
          <cell r="A2029" t="str">
            <v>74092/001</v>
          </cell>
          <cell r="B2029" t="str">
            <v>AUTOMATICO DE BOIA SUPERIOR 10A/250V - FORNECIMENTO E INSTALACAO</v>
          </cell>
          <cell r="C2029" t="str">
            <v>UN</v>
          </cell>
          <cell r="D2029">
            <v>52.35</v>
          </cell>
        </row>
        <row r="2030">
          <cell r="A2030">
            <v>74102</v>
          </cell>
          <cell r="B2030" t="str">
            <v>CAIXA DE PROTECAO PARA HIDROMETRO</v>
          </cell>
          <cell r="C2030">
            <v>0</v>
          </cell>
          <cell r="D2030">
            <v>0</v>
          </cell>
        </row>
        <row r="2031">
          <cell r="A2031" t="str">
            <v>74102/001</v>
          </cell>
          <cell r="B2031" t="str">
            <v>CAIXA PARA HIDROMETRO CONCRETO PRE-MOLDADO - FORNECIMENTO E INSTALACAO</v>
          </cell>
          <cell r="C2031" t="str">
            <v>UN</v>
          </cell>
          <cell r="D2031">
            <v>70.27</v>
          </cell>
        </row>
        <row r="2032">
          <cell r="A2032" t="str">
            <v>INPR</v>
          </cell>
          <cell r="B2032" t="str">
            <v>INSTALACOES DE PRODUCAO</v>
          </cell>
          <cell r="C2032">
            <v>0</v>
          </cell>
          <cell r="D2032">
            <v>0</v>
          </cell>
        </row>
        <row r="2033">
          <cell r="A2033">
            <v>232</v>
          </cell>
          <cell r="B2033" t="str">
            <v>INSTALACAO DE BOMBAS EM GERAL</v>
          </cell>
          <cell r="C2033">
            <v>0</v>
          </cell>
          <cell r="D2033">
            <v>0</v>
          </cell>
        </row>
        <row r="2034">
          <cell r="A2034">
            <v>73826</v>
          </cell>
          <cell r="B2034" t="str">
            <v>INSTALACAO DE COMPRESSOR DE AR OU SOPRADOR</v>
          </cell>
          <cell r="C2034">
            <v>0</v>
          </cell>
          <cell r="D2034">
            <v>0</v>
          </cell>
        </row>
        <row r="2035">
          <cell r="A2035" t="str">
            <v>73826/001</v>
          </cell>
          <cell r="B2035" t="str">
            <v>INSTALACAO DE COMPRESSOR DE AR, POTENCIA &lt;= 5 CV</v>
          </cell>
          <cell r="C2035" t="str">
            <v>UN</v>
          </cell>
          <cell r="D2035">
            <v>250.04</v>
          </cell>
        </row>
        <row r="2036">
          <cell r="A2036" t="str">
            <v>73826/002</v>
          </cell>
          <cell r="B2036" t="str">
            <v>INSTALACAO DE COMPRESSOR DE AR, POTENCIA &gt; 5 E &lt;= 10 CV</v>
          </cell>
          <cell r="C2036" t="str">
            <v>UN</v>
          </cell>
          <cell r="D2036">
            <v>325.06</v>
          </cell>
        </row>
        <row r="2037">
          <cell r="A2037">
            <v>73834</v>
          </cell>
          <cell r="B2037" t="str">
            <v>INSTALACAO DE CONJUNTO MOTO BOMBA SUBMERSIVEL</v>
          </cell>
          <cell r="C2037">
            <v>0</v>
          </cell>
          <cell r="D2037">
            <v>0</v>
          </cell>
        </row>
        <row r="2038">
          <cell r="A2038" t="str">
            <v>73834/001</v>
          </cell>
          <cell r="B2038" t="str">
            <v>INSTALACAO DE CONJ.MOTO BOMBA SUBMERSIVEL ATE 10 CV</v>
          </cell>
          <cell r="C2038" t="str">
            <v>UN</v>
          </cell>
          <cell r="D2038">
            <v>88.43</v>
          </cell>
        </row>
        <row r="2039">
          <cell r="A2039" t="str">
            <v>73834/002</v>
          </cell>
          <cell r="B2039" t="str">
            <v>INSTALACAO DE CONJ.MOTO BOMBA SUBMERSIVEL DE 11 A 25 CV</v>
          </cell>
          <cell r="C2039" t="str">
            <v>UN</v>
          </cell>
          <cell r="D2039">
            <v>141.49</v>
          </cell>
        </row>
        <row r="2040">
          <cell r="A2040" t="str">
            <v>73834/003</v>
          </cell>
          <cell r="B2040" t="str">
            <v>INSTALACAO DE CONJ.MOTO BOMBA SUBMERSIVEL DE 26 A 50 CV</v>
          </cell>
          <cell r="C2040" t="str">
            <v>UN</v>
          </cell>
          <cell r="D2040">
            <v>282.98</v>
          </cell>
        </row>
        <row r="2041">
          <cell r="A2041" t="str">
            <v>73834/004</v>
          </cell>
          <cell r="B2041" t="str">
            <v>INSTALACAO DE CONJ.MOTO BOMBA SUBMERSIVEL DE 51 A 100 CV</v>
          </cell>
          <cell r="C2041" t="str">
            <v>UN</v>
          </cell>
          <cell r="D2041">
            <v>424.46</v>
          </cell>
        </row>
        <row r="2042">
          <cell r="A2042">
            <v>73835</v>
          </cell>
          <cell r="B2042" t="str">
            <v>INSTALACAO DE CONJUNTO MOTO BOMBA VERTICAL</v>
          </cell>
          <cell r="C2042">
            <v>0</v>
          </cell>
          <cell r="D2042">
            <v>0</v>
          </cell>
        </row>
        <row r="2043">
          <cell r="A2043" t="str">
            <v>73835/001</v>
          </cell>
          <cell r="B2043" t="str">
            <v>INSTALACAO DE CONJ.MOTO BOMBA VERTICAL POT &lt;= 100 CV</v>
          </cell>
          <cell r="C2043" t="str">
            <v>UN</v>
          </cell>
          <cell r="D2043">
            <v>591.83000000000004</v>
          </cell>
        </row>
        <row r="2044">
          <cell r="A2044" t="str">
            <v>73835/002</v>
          </cell>
          <cell r="B2044" t="str">
            <v>INSTALACAO DE CONJ.MOTO BOMBA VERTICAL 100 &lt; POT &lt;= 200 CV</v>
          </cell>
          <cell r="C2044" t="str">
            <v>UN</v>
          </cell>
          <cell r="D2044">
            <v>804.89</v>
          </cell>
        </row>
        <row r="2045">
          <cell r="A2045" t="str">
            <v>73835/003</v>
          </cell>
          <cell r="B2045" t="str">
            <v>INSTALACAO DE CONJ.MOTO BOMBA VERTICAL 200 &lt; POT &lt;= 300 CV</v>
          </cell>
          <cell r="C2045" t="str">
            <v>UN</v>
          </cell>
          <cell r="D2045">
            <v>899.58</v>
          </cell>
        </row>
        <row r="2046">
          <cell r="A2046">
            <v>73836</v>
          </cell>
          <cell r="B2046" t="str">
            <v>INSTALACAO DE CONJUNTO MOTO BOMBA HORIZONTAL</v>
          </cell>
          <cell r="C2046">
            <v>0</v>
          </cell>
          <cell r="D2046">
            <v>0</v>
          </cell>
        </row>
        <row r="2047">
          <cell r="A2047" t="str">
            <v>73836/001</v>
          </cell>
          <cell r="B2047" t="str">
            <v>INSTALACAO DE CONJ.MOTO BOMBA HORIZONTAL ATE 10 CV</v>
          </cell>
          <cell r="C2047" t="str">
            <v>UN</v>
          </cell>
          <cell r="D2047">
            <v>236.73</v>
          </cell>
        </row>
        <row r="2048">
          <cell r="A2048" t="str">
            <v>73836/002</v>
          </cell>
          <cell r="B2048" t="str">
            <v>INSTALACAO DE CONJ.MOTO BOMBA HORIZONTAL DE 12,5 A 25 CV</v>
          </cell>
          <cell r="C2048" t="str">
            <v>UN</v>
          </cell>
          <cell r="D2048">
            <v>307.75</v>
          </cell>
        </row>
        <row r="2049">
          <cell r="A2049" t="str">
            <v>73836/003</v>
          </cell>
          <cell r="B2049" t="str">
            <v>INSTALACAO DE CONJ.MOTO BOMBA HORIZONTAL DE 30 A 75 CV</v>
          </cell>
          <cell r="C2049" t="str">
            <v>UN</v>
          </cell>
          <cell r="D2049">
            <v>473.47</v>
          </cell>
        </row>
        <row r="2050">
          <cell r="A2050" t="str">
            <v>73836/004</v>
          </cell>
          <cell r="B2050" t="str">
            <v>INSTALACAO DE CONJ.MOTO BOMBA HORIZONTAL DE 100 A 150 CV</v>
          </cell>
          <cell r="C2050" t="str">
            <v>UN</v>
          </cell>
          <cell r="D2050">
            <v>757.55</v>
          </cell>
        </row>
        <row r="2051">
          <cell r="A2051">
            <v>73837</v>
          </cell>
          <cell r="B2051" t="str">
            <v>INSTALACAO DE CONJUNTO MOTO BOMBA SUBMERSO/POSICIONAMENTO</v>
          </cell>
          <cell r="C2051">
            <v>0</v>
          </cell>
          <cell r="D2051">
            <v>0</v>
          </cell>
        </row>
        <row r="2052">
          <cell r="A2052" t="str">
            <v>73837/001</v>
          </cell>
          <cell r="B2052" t="str">
            <v>INSTALACAO DE CONJ.MOTO BOMBA SUBMERSO ATE 5 CV</v>
          </cell>
          <cell r="C2052" t="str">
            <v>UN</v>
          </cell>
          <cell r="D2052">
            <v>88.43</v>
          </cell>
        </row>
        <row r="2053">
          <cell r="A2053" t="str">
            <v>73837/002</v>
          </cell>
          <cell r="B2053" t="str">
            <v>INSTALACAO DE CONJ.MOTO BOMBA SUBMERSO DE 6 A 25 CV</v>
          </cell>
          <cell r="C2053" t="str">
            <v>UN</v>
          </cell>
          <cell r="D2053">
            <v>176.86</v>
          </cell>
        </row>
        <row r="2054">
          <cell r="A2054" t="str">
            <v>73837/003</v>
          </cell>
          <cell r="B2054" t="str">
            <v>INSTALACAO DE CONJ.MOTO BOMBA SUBMERSO DE 26 A 50 CV</v>
          </cell>
          <cell r="C2054" t="str">
            <v>UN</v>
          </cell>
          <cell r="D2054">
            <v>353.72</v>
          </cell>
        </row>
        <row r="2055">
          <cell r="A2055">
            <v>240</v>
          </cell>
          <cell r="B2055" t="str">
            <v>MONTAGENS EM GERAL</v>
          </cell>
          <cell r="C2055">
            <v>0</v>
          </cell>
          <cell r="D2055">
            <v>0</v>
          </cell>
        </row>
        <row r="2056">
          <cell r="A2056">
            <v>73612</v>
          </cell>
          <cell r="B2056" t="str">
            <v>INSTALACAO DE CLORADOR</v>
          </cell>
          <cell r="C2056" t="str">
            <v>UN</v>
          </cell>
          <cell r="D2056">
            <v>188.32</v>
          </cell>
        </row>
        <row r="2057">
          <cell r="A2057">
            <v>73660</v>
          </cell>
          <cell r="B2057" t="str">
            <v>LEITO FILTRANTE - ASSENTAMENTO DE BLOCOS LEOPOLD</v>
          </cell>
          <cell r="C2057" t="str">
            <v>M2</v>
          </cell>
          <cell r="D2057">
            <v>38.74</v>
          </cell>
        </row>
        <row r="2058">
          <cell r="A2058">
            <v>73661</v>
          </cell>
          <cell r="B2058" t="str">
            <v>FORNECIMENTO E INSTALACAO DE TALHA E TROLEY MANUAL DE 1 TONELADA</v>
          </cell>
          <cell r="C2058" t="str">
            <v>UN</v>
          </cell>
          <cell r="D2058">
            <v>1218.1199999999999</v>
          </cell>
        </row>
        <row r="2059">
          <cell r="A2059">
            <v>73693</v>
          </cell>
          <cell r="B2059" t="str">
            <v>LEITO FILTRANTE - COLOCACAO DE LONA PLASTICA</v>
          </cell>
          <cell r="C2059" t="str">
            <v>M2</v>
          </cell>
          <cell r="D2059">
            <v>9.51</v>
          </cell>
        </row>
        <row r="2060">
          <cell r="A2060">
            <v>73694</v>
          </cell>
          <cell r="B2060" t="str">
            <v>INSTALACAO DE BOMBA DOSADORA</v>
          </cell>
          <cell r="C2060" t="str">
            <v>UN</v>
          </cell>
          <cell r="D2060">
            <v>68.150000000000006</v>
          </cell>
        </row>
        <row r="2061">
          <cell r="A2061">
            <v>73695</v>
          </cell>
          <cell r="B2061" t="str">
            <v>INSTALACAO DE AGITADOR</v>
          </cell>
          <cell r="C2061" t="str">
            <v>UN</v>
          </cell>
          <cell r="D2061">
            <v>35.049999999999997</v>
          </cell>
        </row>
        <row r="2062">
          <cell r="A2062">
            <v>73824</v>
          </cell>
          <cell r="B2062" t="str">
            <v>INSTALACAO DE MISTURADOR</v>
          </cell>
          <cell r="C2062">
            <v>0</v>
          </cell>
          <cell r="D2062">
            <v>0</v>
          </cell>
        </row>
        <row r="2063">
          <cell r="A2063" t="str">
            <v>73824/001</v>
          </cell>
          <cell r="B2063" t="str">
            <v>INSTALACAO DE MISTURADOR VERTICAL</v>
          </cell>
          <cell r="C2063" t="str">
            <v>UN</v>
          </cell>
          <cell r="D2063">
            <v>188.32</v>
          </cell>
        </row>
        <row r="2064">
          <cell r="A2064">
            <v>73825</v>
          </cell>
          <cell r="B2064" t="str">
            <v>VERTEDORES</v>
          </cell>
          <cell r="C2064">
            <v>0</v>
          </cell>
          <cell r="D2064">
            <v>0</v>
          </cell>
        </row>
        <row r="2065">
          <cell r="A2065" t="str">
            <v>73825/001</v>
          </cell>
          <cell r="B2065" t="str">
            <v>VERTEDOR RETANGULAR DE MADEIRA</v>
          </cell>
          <cell r="C2065" t="str">
            <v>M2</v>
          </cell>
          <cell r="D2065">
            <v>325.66000000000003</v>
          </cell>
        </row>
        <row r="2066">
          <cell r="A2066" t="str">
            <v>73825/002</v>
          </cell>
          <cell r="B2066" t="str">
            <v>VERTEDOR TRIANGULAR DE ALUMINIO</v>
          </cell>
          <cell r="C2066" t="str">
            <v>M2</v>
          </cell>
          <cell r="D2066">
            <v>278.89999999999998</v>
          </cell>
        </row>
        <row r="2067">
          <cell r="A2067">
            <v>73873</v>
          </cell>
          <cell r="B2067" t="str">
            <v>LEITO FILTRANTE</v>
          </cell>
          <cell r="C2067">
            <v>0</v>
          </cell>
          <cell r="D2067">
            <v>0</v>
          </cell>
        </row>
        <row r="2068">
          <cell r="A2068" t="str">
            <v>73873/001</v>
          </cell>
          <cell r="B2068" t="str">
            <v>LEITO FILTRANTE - COLOCACAO E APILOAMENTO DE TERRA NO FILTRO</v>
          </cell>
          <cell r="C2068" t="str">
            <v>M3</v>
          </cell>
          <cell r="D2068">
            <v>33.31</v>
          </cell>
        </row>
        <row r="2069">
          <cell r="A2069" t="str">
            <v>73873/002</v>
          </cell>
          <cell r="B2069" t="str">
            <v>LEITO FILTRANTE - FORN.E ENCHIMENTO C/ BRITA NO. 4</v>
          </cell>
          <cell r="C2069" t="str">
            <v>M3</v>
          </cell>
          <cell r="D2069">
            <v>131.72</v>
          </cell>
        </row>
        <row r="2070">
          <cell r="A2070" t="str">
            <v>73873/003</v>
          </cell>
          <cell r="B2070" t="str">
            <v>LEITO FILTRANTE - COLOCACAO DE AREIA NOS FILTROS</v>
          </cell>
          <cell r="C2070" t="str">
            <v>M3</v>
          </cell>
          <cell r="D2070">
            <v>33.31</v>
          </cell>
        </row>
        <row r="2071">
          <cell r="A2071" t="str">
            <v>73873/004</v>
          </cell>
          <cell r="B2071" t="str">
            <v>LEITO FILTRANTE - COLOCACAO DE PEDREGULHOS NOS FILTROS</v>
          </cell>
          <cell r="C2071" t="str">
            <v>M3</v>
          </cell>
          <cell r="D2071">
            <v>36.479999999999997</v>
          </cell>
        </row>
        <row r="2072">
          <cell r="A2072" t="str">
            <v>73873/005</v>
          </cell>
          <cell r="B2072" t="str">
            <v>LEITO FILTRANTE - COLOCACAO DE ANTRACITO NOS FILTROS</v>
          </cell>
          <cell r="C2072" t="str">
            <v>M3</v>
          </cell>
          <cell r="D2072">
            <v>33.31</v>
          </cell>
        </row>
        <row r="2073">
          <cell r="A2073" t="str">
            <v>LIPR</v>
          </cell>
          <cell r="B2073" t="str">
            <v>LIGACOES PREDIAIS AGUA/ESGOTO/ENERGIA/TELEFONE</v>
          </cell>
          <cell r="C2073">
            <v>0</v>
          </cell>
          <cell r="D2073">
            <v>0</v>
          </cell>
        </row>
        <row r="2074">
          <cell r="A2074">
            <v>58</v>
          </cell>
          <cell r="B2074" t="str">
            <v>LIGACOES PREDIAIS DE AGUA</v>
          </cell>
          <cell r="C2074">
            <v>0</v>
          </cell>
          <cell r="D2074">
            <v>0</v>
          </cell>
        </row>
        <row r="2075">
          <cell r="A2075">
            <v>73659</v>
          </cell>
          <cell r="B2075" t="str">
            <v>LIGAÇÃO DOMICILIAR DE ÁGUA, DA REDE AO HIDRÔMETRO, COMPOSTO POR COLARDE TOMADA DE PVC COM TRAVAS DE 50MMX1/2”, ADAPTADOR PVC SOLDÁVEL/ROSCA20MMX1/2”, TUBO PVC SOLDÁVEL ÁGUA FRIA 20MM E REGISTRO DE PVC ESFERAROSCÁVEL 1/2” - FORNECIMENTO E INSTALAÇÃO</v>
          </cell>
          <cell r="C2075" t="str">
            <v>UN</v>
          </cell>
          <cell r="D2075">
            <v>100.08</v>
          </cell>
        </row>
        <row r="2076">
          <cell r="A2076">
            <v>73827</v>
          </cell>
          <cell r="B2076" t="str">
            <v>KIT CAVALETE</v>
          </cell>
          <cell r="C2076">
            <v>0</v>
          </cell>
          <cell r="D2076">
            <v>0</v>
          </cell>
        </row>
        <row r="2077">
          <cell r="A2077" t="str">
            <v>73827/001</v>
          </cell>
          <cell r="B2077" t="str">
            <v>KIT CAVALETE PVC COM REGISTRO 1/2" - FORNECIMENTO E INSTALAÇÃO</v>
          </cell>
          <cell r="C2077" t="str">
            <v>UN</v>
          </cell>
          <cell r="D2077">
            <v>39.72</v>
          </cell>
        </row>
        <row r="2078">
          <cell r="A2078">
            <v>74217</v>
          </cell>
          <cell r="B2078" t="str">
            <v>AQUISICAO E INSTALACAO DE HIDROMETRO</v>
          </cell>
          <cell r="C2078">
            <v>0</v>
          </cell>
          <cell r="D2078">
            <v>0</v>
          </cell>
        </row>
        <row r="2079">
          <cell r="A2079" t="str">
            <v>74217/001</v>
          </cell>
          <cell r="B2079" t="str">
            <v>HIDROMETRO 3,00M3/H, D=1/2" - FORNECIMENTO E INSTALACAO</v>
          </cell>
          <cell r="C2079" t="str">
            <v>UN</v>
          </cell>
          <cell r="D2079">
            <v>71.790000000000006</v>
          </cell>
        </row>
        <row r="2080">
          <cell r="A2080" t="str">
            <v>74217/002</v>
          </cell>
          <cell r="B2080" t="str">
            <v>HIDROMETRO 5,00M3/H, D=3/4" - FORNECIMENTO E INSTALACAO</v>
          </cell>
          <cell r="C2080" t="str">
            <v>UN</v>
          </cell>
          <cell r="D2080">
            <v>94</v>
          </cell>
        </row>
        <row r="2081">
          <cell r="A2081" t="str">
            <v>74217/003</v>
          </cell>
          <cell r="B2081" t="str">
            <v>HIDROMETRO 1,50M3/H, D=1/2" - FORNECIMENTO E INSTALACAO</v>
          </cell>
          <cell r="C2081" t="str">
            <v>UN</v>
          </cell>
          <cell r="D2081">
            <v>68.66</v>
          </cell>
        </row>
        <row r="2082">
          <cell r="A2082">
            <v>74218</v>
          </cell>
          <cell r="B2082" t="str">
            <v>MONTAGEM E INSTALACAO DE CAVALETE</v>
          </cell>
          <cell r="C2082">
            <v>0</v>
          </cell>
          <cell r="D2082">
            <v>0</v>
          </cell>
        </row>
        <row r="2083">
          <cell r="A2083" t="str">
            <v>74218/001</v>
          </cell>
          <cell r="B2083" t="str">
            <v>KIT CAVALETE PVC COM REGISTRO 3/4" - FORNECIMENTO E INSTALACAO</v>
          </cell>
          <cell r="C2083" t="str">
            <v>UN</v>
          </cell>
          <cell r="D2083">
            <v>43.44</v>
          </cell>
        </row>
        <row r="2084">
          <cell r="A2084">
            <v>74253</v>
          </cell>
          <cell r="B2084" t="str">
            <v>RAMAL PREDIAL</v>
          </cell>
          <cell r="C2084">
            <v>0</v>
          </cell>
          <cell r="D2084">
            <v>0</v>
          </cell>
        </row>
        <row r="2085">
          <cell r="A2085" t="str">
            <v>74253/001</v>
          </cell>
          <cell r="B2085" t="str">
            <v>RAMAL PREDIAL EM TUBO PEAD 20MM - FORNECIMENTO, INSTALAÇÃO, ESCAVAÇÃOE REATERRO</v>
          </cell>
          <cell r="C2085" t="str">
            <v>M</v>
          </cell>
          <cell r="D2085">
            <v>10.66</v>
          </cell>
        </row>
        <row r="2086">
          <cell r="A2086">
            <v>59</v>
          </cell>
          <cell r="B2086" t="str">
            <v>LIGACOES PREDIAIS DE ESGOTO</v>
          </cell>
          <cell r="C2086">
            <v>0</v>
          </cell>
          <cell r="D2086">
            <v>0</v>
          </cell>
        </row>
        <row r="2087">
          <cell r="A2087">
            <v>73658</v>
          </cell>
          <cell r="B2087" t="str">
            <v>LIGAÇÃO DOMICILIAR DE ESGOTO DN 100MM, DA CASA ATÉ A CAIXA, COMPOSTO POR 10,0M TUBO DE PVC ESGOTO PREDIAL DN 100MM E CAIXA DE ALVENARIA COMTAMPA DE CONCRETO - FORNECIMENTO E INSTALAÇÃO</v>
          </cell>
          <cell r="C2087" t="str">
            <v>UN</v>
          </cell>
          <cell r="D2087">
            <v>286.32</v>
          </cell>
        </row>
        <row r="2088">
          <cell r="A2088">
            <v>73784</v>
          </cell>
          <cell r="B2088" t="str">
            <v>LIGACOES DE ESGOTOS EM TUBOS DE PVC</v>
          </cell>
          <cell r="C2088">
            <v>0</v>
          </cell>
          <cell r="D2088">
            <v>0</v>
          </cell>
        </row>
        <row r="2089">
          <cell r="A2089" t="str">
            <v>73784/001</v>
          </cell>
          <cell r="B2089" t="str">
            <v>LIGAÇÃO DE ESGOTO EM TUBO PVC ESGOTO SÉRIE-R DN 100MM, DA CAIXA ATÉ AREDE, INCLUINDO ESCAVAÇÃO E REATERRO ATÉ 1,00M, COMPOSTO POR 10,50M DETUBO PVC SÉRIE-R ESGOTO DN 100MM, JUNÇÃO SIMPLES PVC PARA ESGOTO PREDIAL DN 100X100MM E CURVA PVC 90GRAUS PARA RE</v>
          </cell>
          <cell r="C2089" t="str">
            <v>UN</v>
          </cell>
          <cell r="D2089">
            <v>569.46</v>
          </cell>
        </row>
        <row r="2090">
          <cell r="A2090" t="str">
            <v>73784/002</v>
          </cell>
          <cell r="B2090" t="str">
            <v>LIGAÇÃO DE ESGOTO EM TUBO PVC ESGOTO SÉRIE-R DN 150MM, DA CAIXA ATÉ AREDE, INCLUINDO ESCAVAÇÃO E REATERRO ATÉ 1,00M, COMPOSTO POR 13,65M DETUBO PVC SÉRIE-R ESGOTO DN 150MM - FORNECIMENTO E INSTALAÇÃO</v>
          </cell>
          <cell r="C2090" t="str">
            <v>UN</v>
          </cell>
          <cell r="D2090">
            <v>797.5</v>
          </cell>
        </row>
        <row r="2091">
          <cell r="A2091">
            <v>73869</v>
          </cell>
          <cell r="B2091" t="str">
            <v>LIGACOES DE ESGOTOS EM TUBOS CERAMICOS</v>
          </cell>
          <cell r="C2091">
            <v>0</v>
          </cell>
          <cell r="D2091">
            <v>0</v>
          </cell>
        </row>
        <row r="2092">
          <cell r="A2092" t="str">
            <v>73869/001</v>
          </cell>
          <cell r="B2092" t="str">
            <v>LIGAÇÃO DE ESGOTO EM TUBO CERÂMICO DN 100MM, DA CAIXA ATÉ A REDE, INCLUINDO ESCAVAÇÃO E REATERRO ATÉ 1,00M, COMPOSTO POR 11,48M DE TUBO CERÂMICO ESGOTO DN 100MM E CURVA CERÂMICA 45GRAUS ESGOTO DN 100MM - FORNECIMENTO E INSTALAÇÃO</v>
          </cell>
          <cell r="C2092" t="str">
            <v>UN</v>
          </cell>
          <cell r="D2092">
            <v>492.77</v>
          </cell>
        </row>
        <row r="2093">
          <cell r="A2093" t="str">
            <v>73869/002</v>
          </cell>
          <cell r="B2093" t="str">
            <v>LIGAÇÃO DE ESGOTO EM TUBO CERÂMICO DN 150MM, DA CAIXA ATÉ A REDE, INCLUINDO ESCAVAÇÃO E REATERRO ATÉ 1,00M, COMPOSTO POR 11,48M DE TUBO CERÂMICO ESGOTO DN 150MM E CURVA CERÂMICA 45GRAUS ESGOTO DN 150MM - FORNECIMENTO E INSTALAÇÃO</v>
          </cell>
          <cell r="C2093" t="str">
            <v>UN</v>
          </cell>
          <cell r="D2093">
            <v>550.21</v>
          </cell>
        </row>
        <row r="2094">
          <cell r="A2094" t="str">
            <v>73869/003</v>
          </cell>
          <cell r="B2094" t="str">
            <v>LIGAÇÃO DE ESGOTO EM TUBO CERÂMICO DN 200MM, DA CAIXA ATÉ A REDE, INCLUINDO ESCAVAÇÃO E REATERRO ATÉ 1,00M, COMPOSTO POR 11,48M DE TUBO CERÂMICO ESGOTO DN 200MM E CURVA CERÂMICA 45GRAUS ESGOTO DN 200MM - FORNECIMENTO E INSTALAÇÃO</v>
          </cell>
          <cell r="C2094" t="str">
            <v>UN</v>
          </cell>
          <cell r="D2094">
            <v>653.44000000000005</v>
          </cell>
        </row>
        <row r="2095">
          <cell r="A2095">
            <v>74216</v>
          </cell>
          <cell r="B2095" t="str">
            <v>RAMAL PREDIAL DE ESGOTO PARA REDE EM IMPLANTACAO (MAO-DE OBRA EMATERIAL, INCLUINDO ESCAVACAO MANUAL ATE 1,50 METROS E REATERRO)</v>
          </cell>
          <cell r="C2095">
            <v>0</v>
          </cell>
          <cell r="D2095">
            <v>0</v>
          </cell>
        </row>
        <row r="2096">
          <cell r="A2096" t="str">
            <v>74216/001</v>
          </cell>
          <cell r="B2096" t="str">
            <v>RAMAL PREDIAL DE ESGOTO EM TUBO PVC ESGOTO DN 100MM - FORNECIMENTO, INSTALACAO, ESCAVACAO E REATERRO</v>
          </cell>
          <cell r="C2096" t="str">
            <v>M</v>
          </cell>
          <cell r="D2096">
            <v>38.07</v>
          </cell>
        </row>
        <row r="2097">
          <cell r="A2097" t="str">
            <v>74216/002</v>
          </cell>
          <cell r="B2097" t="str">
            <v>RAMAL PREDIAL DE ESGOTO EM TUBO CERAMICO ESGOTO DN 100MM - FORNECIMENTO, INSTALACAO, ESCAVACAO E REATERRO</v>
          </cell>
          <cell r="C2097" t="str">
            <v>M</v>
          </cell>
          <cell r="D2097">
            <v>39.630000000000003</v>
          </cell>
        </row>
        <row r="2098">
          <cell r="A2098" t="str">
            <v>MOVT</v>
          </cell>
          <cell r="B2098" t="str">
            <v>MOVIMENTO DE TERRA</v>
          </cell>
          <cell r="C2098">
            <v>0</v>
          </cell>
          <cell r="D2098">
            <v>0</v>
          </cell>
        </row>
        <row r="2099">
          <cell r="A2099">
            <v>17</v>
          </cell>
          <cell r="B2099" t="str">
            <v>DRAGAGEM</v>
          </cell>
          <cell r="C2099">
            <v>0</v>
          </cell>
          <cell r="D2099">
            <v>0</v>
          </cell>
        </row>
        <row r="2100">
          <cell r="A2100">
            <v>76451</v>
          </cell>
          <cell r="B2100" t="str">
            <v>ESCAVACAO SUBMERSA</v>
          </cell>
          <cell r="C2100">
            <v>0</v>
          </cell>
          <cell r="D2100">
            <v>0</v>
          </cell>
        </row>
        <row r="2101">
          <cell r="A2101" t="str">
            <v>76451/001</v>
          </cell>
          <cell r="B2101" t="str">
            <v>ESCAVACAO MECANIZADA SUBMERSA (DRAGAGEM E CARGA), UTILIZANDO CAMINHÃOBASCULANTE, ESCAVADEIRA TIPO DRAGA DE ARRASTE E RETROESCAVADEIRA COM CARREGADEIRA</v>
          </cell>
          <cell r="C2101" t="str">
            <v>M3</v>
          </cell>
          <cell r="D2101">
            <v>18.32</v>
          </cell>
        </row>
        <row r="2102">
          <cell r="A2102">
            <v>18</v>
          </cell>
          <cell r="B2102" t="str">
            <v>CORTE/ESCAVACAO EM JAZIDAS OU CAMPO ABERTO</v>
          </cell>
          <cell r="C2102">
            <v>0</v>
          </cell>
          <cell r="D2102">
            <v>0</v>
          </cell>
        </row>
        <row r="2103">
          <cell r="A2103">
            <v>7011</v>
          </cell>
          <cell r="B2103" t="str">
            <v>ESCAVACAO E ACERTO MANUAL NA FAIXA DE 0,45M DE LARGURA P/ EXECUCAODE MEIO-FIO E SARJETA CONJUGADOS</v>
          </cell>
          <cell r="C2103" t="str">
            <v>M</v>
          </cell>
          <cell r="D2103">
            <v>2.4700000000000002</v>
          </cell>
        </row>
        <row r="2104">
          <cell r="A2104">
            <v>73903</v>
          </cell>
          <cell r="B2104" t="str">
            <v>ESCAVAÇÃO MECANIZADA A CEU ABERTO</v>
          </cell>
          <cell r="C2104">
            <v>0</v>
          </cell>
          <cell r="D2104">
            <v>0</v>
          </cell>
        </row>
        <row r="2105">
          <cell r="A2105" t="str">
            <v>73903/001</v>
          </cell>
          <cell r="B2105" t="str">
            <v>LIMPEZA SUPERFICIAL DA CAMADA VEGETAL EM JAZIDA</v>
          </cell>
          <cell r="C2105" t="str">
            <v>M2</v>
          </cell>
          <cell r="D2105">
            <v>0.48</v>
          </cell>
        </row>
        <row r="2106">
          <cell r="A2106" t="str">
            <v>73903/002</v>
          </cell>
          <cell r="B2106" t="str">
            <v>EXPURGO DE JAZIDA</v>
          </cell>
          <cell r="C2106" t="str">
            <v>M3</v>
          </cell>
          <cell r="D2106">
            <v>2.5099999999999998</v>
          </cell>
        </row>
        <row r="2107">
          <cell r="A2107">
            <v>74151</v>
          </cell>
          <cell r="B2107" t="str">
            <v>ESCAVACAO E CARGA MATERIAL 1A CATEGORIA</v>
          </cell>
          <cell r="C2107">
            <v>0</v>
          </cell>
          <cell r="D2107">
            <v>0</v>
          </cell>
        </row>
        <row r="2108">
          <cell r="A2108" t="str">
            <v>74151/001</v>
          </cell>
          <cell r="B2108" t="str">
            <v>ESCAVACAO E CARGA MATERIAL 1A CATEGORIA, UTILIZANDO TRATOR DE ESTEIRASDE 110 A 160HP COM LAMINA, PESO OPERACIONAL * 13T E PA CARREGADEIRACOM 170 HP.</v>
          </cell>
          <cell r="C2108" t="str">
            <v>M3</v>
          </cell>
          <cell r="D2108">
            <v>2.98</v>
          </cell>
        </row>
        <row r="2109">
          <cell r="A2109">
            <v>74152</v>
          </cell>
          <cell r="B2109" t="str">
            <v>ESCAVACAO E CARGA EM MATERIAL DE JAZIDA 1A CATEGORIA</v>
          </cell>
          <cell r="C2109">
            <v>0</v>
          </cell>
          <cell r="D2109">
            <v>0</v>
          </cell>
        </row>
        <row r="2110">
          <cell r="A2110" t="str">
            <v>74152/001</v>
          </cell>
          <cell r="B2110" t="str">
            <v>ESCAVACAO E CARGA DE MATERIAL DE JAZIDA 1A CAT UTILIZANDO TRATOR SOBREESTEIRAS 305 HP C/ LAMINA (VU=10ANOS / 20.000H)</v>
          </cell>
          <cell r="C2110" t="str">
            <v>M3</v>
          </cell>
          <cell r="D2110">
            <v>3.43</v>
          </cell>
        </row>
        <row r="2111">
          <cell r="A2111">
            <v>74154</v>
          </cell>
          <cell r="B2111" t="str">
            <v>ESCAVACAO, CARGA E TRANSPORTE DMT 50 A 200M C/ CAMINHAO BASCULANTE</v>
          </cell>
          <cell r="C2111">
            <v>0</v>
          </cell>
          <cell r="D2111">
            <v>0</v>
          </cell>
        </row>
        <row r="2112">
          <cell r="A2112" t="str">
            <v>74154/001</v>
          </cell>
          <cell r="B2112" t="str">
            <v>ESCAVACAO, CARGA E TRANSPORTE DE MATERIAL DE 1A CATEGORIA COM TRATORSOBRE ESTEIRAS 305 HP E CACAMBA 5M3, DMT 50 A 200M</v>
          </cell>
          <cell r="C2112" t="str">
            <v>M3</v>
          </cell>
          <cell r="D2112">
            <v>4.38</v>
          </cell>
        </row>
        <row r="2113">
          <cell r="A2113">
            <v>74155</v>
          </cell>
          <cell r="B2113" t="str">
            <v>ESCAVACAO E TRANSPORTE DMT 50M C/TRATOR ESTEIRAS CAT D8</v>
          </cell>
          <cell r="C2113">
            <v>0</v>
          </cell>
          <cell r="D2113">
            <v>0</v>
          </cell>
        </row>
        <row r="2114">
          <cell r="A2114" t="str">
            <v>74155/001</v>
          </cell>
          <cell r="B2114" t="str">
            <v>ESCAVACAO E TRANSP MAT 1A CAT DMT 50M C/TRATOR EST CAT D8 C/ LAMINA</v>
          </cell>
          <cell r="C2114" t="str">
            <v>M3</v>
          </cell>
          <cell r="D2114">
            <v>1.43</v>
          </cell>
        </row>
        <row r="2115">
          <cell r="A2115" t="str">
            <v>74155/002</v>
          </cell>
          <cell r="B2115" t="str">
            <v>ESCAVACAO E TRANSPORTE DE MATERIAL DE 2A CAT DMT 50M COM TRATOR SOBREESTEIRAS 305 HP COM LAMINA E ESCARIFICADOR</v>
          </cell>
          <cell r="C2115" t="str">
            <v>M3</v>
          </cell>
          <cell r="D2115">
            <v>2.77</v>
          </cell>
        </row>
        <row r="2116">
          <cell r="A2116">
            <v>74205</v>
          </cell>
          <cell r="B2116" t="str">
            <v>ESCAVACAO DE MATERIAL 1A. CATEGORIA (SUBLEITO)</v>
          </cell>
          <cell r="C2116">
            <v>0</v>
          </cell>
          <cell r="D2116">
            <v>0</v>
          </cell>
        </row>
        <row r="2117">
          <cell r="A2117" t="str">
            <v>74205/001</v>
          </cell>
          <cell r="B2117" t="str">
            <v>ESCAVACAO MECANICA DE MATERIAL 1A. CATEGORIA, PROVENIENTE DE CORTE DESUBLEITO (C/TRATOR ESTEIRAS 160HP)</v>
          </cell>
          <cell r="C2117" t="str">
            <v>M3</v>
          </cell>
          <cell r="D2117">
            <v>2.11</v>
          </cell>
        </row>
        <row r="2118">
          <cell r="A2118">
            <v>74222</v>
          </cell>
          <cell r="B2118" t="str">
            <v>ESCAVACAO E TRANSPORTE DMT 50M C/TRATOR ESTEIRAS CAT D6</v>
          </cell>
          <cell r="C2118">
            <v>0</v>
          </cell>
          <cell r="D2118">
            <v>0</v>
          </cell>
        </row>
        <row r="2119">
          <cell r="A2119" t="str">
            <v>74222/001</v>
          </cell>
          <cell r="B2119" t="str">
            <v>ESCAVACAO MECANICA E TRANSPORTE EM MATERIAL DE 1A CATEGORIA COM USO EXCLUSIVO DE TRATOR SOBRE ESTEIRAS 153HP,DMT ATE 50M</v>
          </cell>
          <cell r="C2119" t="str">
            <v>M3</v>
          </cell>
          <cell r="D2119">
            <v>4.1500000000000004</v>
          </cell>
        </row>
        <row r="2120">
          <cell r="A2120">
            <v>76452</v>
          </cell>
          <cell r="B2120" t="str">
            <v>ESCAVACAO MECANIZADA DE AREA, QQ TERRENO, EXCETO ROCHA</v>
          </cell>
          <cell r="C2120">
            <v>0</v>
          </cell>
          <cell r="D2120">
            <v>0</v>
          </cell>
        </row>
        <row r="2121">
          <cell r="A2121" t="str">
            <v>76452/001</v>
          </cell>
          <cell r="B2121" t="str">
            <v>ESCAVACAO MECANIZADA DE AREA (C/TRATOR DE ESTEIRAS TIPO D8)</v>
          </cell>
          <cell r="C2121" t="str">
            <v>M3</v>
          </cell>
          <cell r="D2121">
            <v>2.3199999999999998</v>
          </cell>
        </row>
        <row r="2122">
          <cell r="A2122">
            <v>76453</v>
          </cell>
          <cell r="B2122" t="str">
            <v>ESCAVACAO SUBMERSA</v>
          </cell>
          <cell r="C2122">
            <v>0</v>
          </cell>
          <cell r="D2122">
            <v>0</v>
          </cell>
        </row>
        <row r="2123">
          <cell r="A2123" t="str">
            <v>76453/001</v>
          </cell>
          <cell r="B2123" t="str">
            <v>DRAGAGEM (C/ ESCAVADEIRA DRAG LINE DE ARRASTE 140HP)</v>
          </cell>
          <cell r="C2123" t="str">
            <v>M3</v>
          </cell>
          <cell r="D2123">
            <v>18.190000000000001</v>
          </cell>
        </row>
        <row r="2124">
          <cell r="A2124">
            <v>19</v>
          </cell>
          <cell r="B2124" t="str">
            <v>ESCAVACAO DE VALAS</v>
          </cell>
          <cell r="C2124">
            <v>0</v>
          </cell>
          <cell r="D2124">
            <v>0</v>
          </cell>
        </row>
        <row r="2125">
          <cell r="A2125">
            <v>6430</v>
          </cell>
          <cell r="B2125" t="str">
            <v>ESCAVACAO MANUAL DE CAVAS(FUNDACOES RASAS,=2,00 M)</v>
          </cell>
          <cell r="C2125" t="str">
            <v>M3</v>
          </cell>
          <cell r="D2125">
            <v>20.57</v>
          </cell>
        </row>
        <row r="2126">
          <cell r="A2126">
            <v>6507</v>
          </cell>
          <cell r="B2126" t="str">
            <v>ESCAV. MEC. P/CONSTRUCAO DE SUMIDOURO P/EFLUENTE LIQUIDO DA FOSSA SEPTICA,D INT = 300CM / H INT = 660 CM ( P/ COMP. 11516/1)</v>
          </cell>
          <cell r="C2126" t="str">
            <v>M3</v>
          </cell>
          <cell r="D2126">
            <v>163.94</v>
          </cell>
        </row>
        <row r="2127">
          <cell r="A2127">
            <v>72915</v>
          </cell>
          <cell r="B2127" t="str">
            <v>ESCAVACAO MECANICA DE VALA EM MATERIAL DE 2A. CATEGORIA ATE 2 M DE PROFUNDIDADE COM UTILIZACAO DE ESCAVADEIRA HIDRAULICA</v>
          </cell>
          <cell r="C2127" t="str">
            <v>M3</v>
          </cell>
          <cell r="D2127">
            <v>10.39</v>
          </cell>
        </row>
        <row r="2128">
          <cell r="A2128">
            <v>72917</v>
          </cell>
          <cell r="B2128" t="str">
            <v>ESCAVACAO MECANICA DE VALA EM MATERIAL 2A. CATEGORIA DE 2,01 ATE 4,00M DE PROFUNDIDADE COM UTILIZACAO DE ESCAVADEIRA HIDRAULICA</v>
          </cell>
          <cell r="C2128" t="str">
            <v>M3</v>
          </cell>
          <cell r="D2128">
            <v>11.87</v>
          </cell>
        </row>
        <row r="2129">
          <cell r="A2129">
            <v>72918</v>
          </cell>
          <cell r="B2129" t="str">
            <v>ESCAVACAO MECANICA DE VALA EM MATERIAL 2A. CATEGORIA DE 4,01 ATE 6,00M DE PROFUNDIDADE COM UTILIZACAO DE ESCAVADEIRA HIDRAULICA</v>
          </cell>
          <cell r="C2129" t="str">
            <v>M3</v>
          </cell>
          <cell r="D2129">
            <v>13.85</v>
          </cell>
        </row>
        <row r="2130">
          <cell r="A2130">
            <v>73962</v>
          </cell>
          <cell r="B2130" t="str">
            <v>ESCAVACAO MECANICA DE VALAS</v>
          </cell>
          <cell r="C2130">
            <v>0</v>
          </cell>
          <cell r="D2130">
            <v>0</v>
          </cell>
        </row>
        <row r="2131">
          <cell r="A2131" t="str">
            <v>73962/004</v>
          </cell>
          <cell r="B2131" t="str">
            <v>ESCAVACAO DE VALA NAO ESCORADA EM MATERIAL DE 1A CATEGORIA COM PROFUNDIDADE DE 1,5 ATE 3M COM RETROESCAVADEIRA 75HP, SEM ESGOTAMENTO</v>
          </cell>
          <cell r="C2131" t="str">
            <v>M3</v>
          </cell>
          <cell r="D2131">
            <v>5.62</v>
          </cell>
        </row>
        <row r="2132">
          <cell r="A2132" t="str">
            <v>73962/013</v>
          </cell>
          <cell r="B2132" t="str">
            <v>ESCAVACAO DE VALA NAO ESCORADA EM MATERIAL 1A CATEGORIA , PROFUNDIDADEATE 1,5 M COM ESCAVADEIRA HIDRAULICA 105 HP(CAPACIDADE DE 0,78M3), SEM ESGOTAMENTO</v>
          </cell>
          <cell r="C2132" t="str">
            <v>M3</v>
          </cell>
          <cell r="D2132">
            <v>3.96</v>
          </cell>
        </row>
        <row r="2133">
          <cell r="A2133" t="str">
            <v>73962/021</v>
          </cell>
          <cell r="B2133" t="str">
            <v>ESCAVACAO DE VALA ESCORADA EM MATERIAL 1A CATEGORIA , PROFUNDIDADE ATE1,5 M COM ESCAVADEIRA HIDRAULICA 105 HP(CAPACIDADE DE 0,78M3), SEM ESGOTAMENTO</v>
          </cell>
          <cell r="C2133" t="str">
            <v>M3</v>
          </cell>
          <cell r="D2133">
            <v>4.78</v>
          </cell>
        </row>
        <row r="2134">
          <cell r="A2134">
            <v>73965</v>
          </cell>
          <cell r="B2134" t="str">
            <v>ESCAVACAO MANUAL DE VALAS</v>
          </cell>
          <cell r="C2134">
            <v>0</v>
          </cell>
          <cell r="D2134">
            <v>0</v>
          </cell>
        </row>
        <row r="2135">
          <cell r="A2135" t="str">
            <v>73965/001</v>
          </cell>
          <cell r="B2135" t="str">
            <v>ESCAVAÇÃO MANUAL DE VALA, A FRIO, EM MATERIAL DE 2A CATEGORIA (MOLEDOOU ROCHA DECOMPOSTA) ATÉ 1,50M</v>
          </cell>
          <cell r="C2135" t="str">
            <v>M3</v>
          </cell>
          <cell r="D2135">
            <v>51.43</v>
          </cell>
        </row>
        <row r="2136">
          <cell r="A2136" t="str">
            <v>73965/002</v>
          </cell>
          <cell r="B2136" t="str">
            <v>ESCAVAÇÃO MANUAL DE VALA, A FRIO, EM MATERIAL DE 2A CATEGORIA (MOLEDOOU ROCHA DECOMPOSTA), DE 3 ATÉ 4,5M, EXCLUINDO ESGOTAMENTO E ESCORAMENTO.</v>
          </cell>
          <cell r="C2136" t="str">
            <v>M3</v>
          </cell>
          <cell r="D2136">
            <v>75.430000000000007</v>
          </cell>
        </row>
        <row r="2137">
          <cell r="A2137" t="str">
            <v>73965/003</v>
          </cell>
          <cell r="B2137" t="str">
            <v>ESCAVAÇÃO MANUAL DE VALA, A FRIO, EM MATERIAL DE 2A CATEGORIA (MOLEDOOU ROCHA DECOMPOSTA), DE 4,5 ATÉ 6M, EXCLUINDO ESGOTAMENTO E ESCORAMENTO.</v>
          </cell>
          <cell r="C2137" t="str">
            <v>M3</v>
          </cell>
          <cell r="D2137">
            <v>89.14</v>
          </cell>
        </row>
        <row r="2138">
          <cell r="A2138" t="str">
            <v>73965/004</v>
          </cell>
          <cell r="B2138" t="str">
            <v>ESCAVACAO MANUAL DE VALA EM ARGILA OU PEDRA SOLTA DO TAMANHO MEDIO DEPEDRA DE MAO, ATE 1,5M, EXCLUINDO ESGOTAMENTO/ESCORAMENTO.</v>
          </cell>
          <cell r="C2138" t="str">
            <v>M3</v>
          </cell>
          <cell r="D2138">
            <v>32.909999999999997</v>
          </cell>
        </row>
        <row r="2139">
          <cell r="A2139" t="str">
            <v>73965/005</v>
          </cell>
          <cell r="B2139" t="str">
            <v>ESCAVACAO MANUAL DE VALA EM ARGILA OU PEDRA SOLTA DO TAMANHO MEDIO DEPEDRA DE MAO, DE 1,5 ATE 3M, EXCLUINDO ESGOTAMENTO/ESCORAMENTO.</v>
          </cell>
          <cell r="C2139" t="str">
            <v>M3</v>
          </cell>
          <cell r="D2139">
            <v>38.4</v>
          </cell>
        </row>
        <row r="2140">
          <cell r="A2140" t="str">
            <v>73965/006</v>
          </cell>
          <cell r="B2140" t="str">
            <v>ESCAVACAO MANUAL DE VALA EM ARGILA OU PEDRA SOLTA DO TAMANHO MEDIO DEPEDRA DE MAO, DE 3 ATE 4,5M, EXCLUINDO ESGOTAMENTO/ESCORAMENTO</v>
          </cell>
          <cell r="C2140" t="str">
            <v>M3</v>
          </cell>
          <cell r="D2140">
            <v>61.71</v>
          </cell>
        </row>
        <row r="2141">
          <cell r="A2141" t="str">
            <v>73965/007</v>
          </cell>
          <cell r="B2141" t="str">
            <v>ESCAVACAO MANUAL DE VALA EM ARGILA OU PEDRA SOLTA DO TAMANHO MEDIO DEPEDRA DE MAO, DE 4,5 ATE 6M, EXCLUINDO ESGOTAMENTO/ESCORAMENTO.</v>
          </cell>
          <cell r="C2141" t="str">
            <v>M3</v>
          </cell>
          <cell r="D2141">
            <v>75.430000000000007</v>
          </cell>
        </row>
        <row r="2142">
          <cell r="A2142" t="str">
            <v>73965/008</v>
          </cell>
          <cell r="B2142" t="str">
            <v>ESCAVACAO MANUAL DE VALA EM LODO, ATE 1,5M, EXCLUINDO ESGOTAMENTO/ESCORAMENTO</v>
          </cell>
          <cell r="C2142" t="str">
            <v>M3</v>
          </cell>
          <cell r="D2142">
            <v>37.71</v>
          </cell>
        </row>
        <row r="2143">
          <cell r="A2143" t="str">
            <v>73965/009</v>
          </cell>
          <cell r="B2143" t="str">
            <v>ESCAVACAO MANUAL DE VALA EM LODO, DE 1,5 ATE 3M, EXCLUINDO ESGOTAMENTO/ESCORAMENTO.</v>
          </cell>
          <cell r="C2143" t="str">
            <v>M3</v>
          </cell>
          <cell r="D2143">
            <v>68.569999999999993</v>
          </cell>
        </row>
        <row r="2144">
          <cell r="A2144" t="str">
            <v>73965/010</v>
          </cell>
          <cell r="B2144" t="str">
            <v>ESCAVACAO MANUAL DE VALA EM MATERIAL DE 1A CATEGORIA ATE 1,5M EXCLUINDO ESGOTAMENTO / ESCORAMENTO</v>
          </cell>
          <cell r="C2144" t="str">
            <v>M3</v>
          </cell>
          <cell r="D2144">
            <v>24</v>
          </cell>
        </row>
        <row r="2145">
          <cell r="A2145" t="str">
            <v>73965/011</v>
          </cell>
          <cell r="B2145" t="str">
            <v>ESCAVACAO MANUAL DE VALA EM MATERIAL DE 1A CATEGORIA DE 1,5 ATE 3M EXCLUINDO ESGOTAMENTO / ESCORAMENTO</v>
          </cell>
          <cell r="C2145" t="str">
            <v>M3</v>
          </cell>
          <cell r="D2145">
            <v>30.86</v>
          </cell>
        </row>
        <row r="2146">
          <cell r="A2146" t="str">
            <v>73965/012</v>
          </cell>
          <cell r="B2146" t="str">
            <v>ESCAVACAO MANUAL DE VALA EM MATERIAL DE 1A CATEGORIA DE 3 ATE 4,5M EXCLUINDO ESGOTAMENTO / ESCORAMENTO</v>
          </cell>
          <cell r="C2146" t="str">
            <v>M3</v>
          </cell>
          <cell r="D2146">
            <v>41.14</v>
          </cell>
        </row>
        <row r="2147">
          <cell r="A2147" t="str">
            <v>73965/013</v>
          </cell>
          <cell r="B2147" t="str">
            <v>ESCAVACAO MANUAL DE VALA EM MATERIAL DE 1A CATEGORIA, DE 6 A 7,5M, EXCLUINDO ESGOTAMENTO / ESCORAMENTO.</v>
          </cell>
          <cell r="C2147" t="str">
            <v>M3</v>
          </cell>
          <cell r="D2147">
            <v>68.569999999999993</v>
          </cell>
        </row>
        <row r="2148">
          <cell r="A2148" t="str">
            <v>73965/014</v>
          </cell>
          <cell r="B2148" t="str">
            <v>ESCAVACAO MANUAL DE VALA EM ARGILA RIJA OU PEDRA SOLTA DO TAMANHO MEDIO DE PEDRA DE MAO, DE 6 A 7,5M, EXCLUINDO ESGOTAMENTO / ESCORAMENTO.</v>
          </cell>
          <cell r="C2148" t="str">
            <v>M3</v>
          </cell>
          <cell r="D2148">
            <v>89.14</v>
          </cell>
        </row>
        <row r="2149">
          <cell r="A2149" t="str">
            <v>73965/015</v>
          </cell>
          <cell r="B2149" t="str">
            <v>ESCAVACAO MANUAL DE VALAS H &lt;= 1,50 M</v>
          </cell>
          <cell r="C2149" t="str">
            <v>M3</v>
          </cell>
          <cell r="D2149">
            <v>20.57</v>
          </cell>
        </row>
        <row r="2150">
          <cell r="A2150">
            <v>74019</v>
          </cell>
          <cell r="B2150" t="str">
            <v>ESCAVACAO MANUAL DE VALAS RASAS, QQ TERRENO, EXCETO ROCHA</v>
          </cell>
          <cell r="C2150">
            <v>0</v>
          </cell>
          <cell r="D2150">
            <v>0</v>
          </cell>
        </row>
        <row r="2151">
          <cell r="A2151" t="str">
            <v>74019/001</v>
          </cell>
          <cell r="B2151" t="str">
            <v>ESCAVACAO MANUAL (VALAS OU FUNDACOES RASAS)</v>
          </cell>
          <cell r="C2151" t="str">
            <v>M3</v>
          </cell>
          <cell r="D2151">
            <v>22.29</v>
          </cell>
        </row>
        <row r="2152">
          <cell r="A2152">
            <v>74120</v>
          </cell>
          <cell r="B2152" t="str">
            <v>ALEM DE 1,50 METROS ATE 3,00 METROS DE PROFUNDIDADE</v>
          </cell>
          <cell r="C2152">
            <v>0</v>
          </cell>
          <cell r="D2152">
            <v>0</v>
          </cell>
        </row>
        <row r="2153">
          <cell r="A2153" t="str">
            <v>74120/001</v>
          </cell>
          <cell r="B2153" t="str">
            <v>ESCAVACAO MANUAL P/CONSTRUCAO DE FOSSA SEPTICA TIPO OMS,DI = 200 CM, HI = 240 CM</v>
          </cell>
          <cell r="C2153" t="str">
            <v>M3</v>
          </cell>
          <cell r="D2153">
            <v>313.10000000000002</v>
          </cell>
        </row>
        <row r="2154">
          <cell r="A2154">
            <v>76443</v>
          </cell>
          <cell r="B2154" t="str">
            <v>ESCAVACAO MANUAL DE VALAS</v>
          </cell>
          <cell r="C2154">
            <v>0</v>
          </cell>
          <cell r="D2154">
            <v>0</v>
          </cell>
        </row>
        <row r="2155">
          <cell r="A2155" t="str">
            <v>76443/001</v>
          </cell>
          <cell r="B2155" t="str">
            <v>ESCAVACAO MANUAL VALA/CAVA MAT 1A CAT ATE 1,5M EXCL ESG/ESCOR EM BECO(LARG ATE 2M) IMPOSSIBILITANDO ENTRADA DE CAMINHAO OU EQUIPAMENTO MOTORIZADO P/RETIRADA MATERIAL</v>
          </cell>
          <cell r="C2155" t="str">
            <v>M3</v>
          </cell>
          <cell r="D2155">
            <v>28.8</v>
          </cell>
        </row>
        <row r="2156">
          <cell r="A2156" t="str">
            <v>76443/002</v>
          </cell>
          <cell r="B2156" t="str">
            <v>ESCAVACAO MANUAL VALA/CAVA MAT 1A CAT DE 1,5 A 3M EXCL ESG/ESCOR EM BECO (LARG ATE 2M) IMPOSSIBILITANDO ENTRADA DE CAMINHAO OU EQUIPAMENTO MOTORIZADO P/RETIRADA DO MATERIAL</v>
          </cell>
          <cell r="C2156" t="str">
            <v>M3</v>
          </cell>
          <cell r="D2156">
            <v>37.03</v>
          </cell>
        </row>
        <row r="2157">
          <cell r="A2157" t="str">
            <v>76443/003</v>
          </cell>
          <cell r="B2157" t="str">
            <v>ESCAVACAO MANUAL VALA/CAVA MAT 1A CAT DE 3,0 A 4,5M EXCL ESG/ESCOR EMBECO (LARG ATE 2M) IMPOSSIBILITANDO ENTRADA DE CAMINHAO OU EQUIPAMENTOMOTORIZADO P/RETIRADA DO MATERIAL</v>
          </cell>
          <cell r="C2157" t="str">
            <v>M3</v>
          </cell>
          <cell r="D2157">
            <v>49.37</v>
          </cell>
        </row>
        <row r="2158">
          <cell r="A2158" t="str">
            <v>76443/004</v>
          </cell>
          <cell r="B2158" t="str">
            <v>ESCAVACAO MANUAL VALA/CAVA EM LODO/LAMA ATE 1,5M EXCL ESG/ESCOR EM BECO (LARG ATE 2M) EM FAVELAS</v>
          </cell>
          <cell r="C2158" t="str">
            <v>M3</v>
          </cell>
          <cell r="D2158">
            <v>43.41</v>
          </cell>
        </row>
        <row r="2159">
          <cell r="A2159" t="str">
            <v>76443/005</v>
          </cell>
          <cell r="B2159" t="str">
            <v>ESCAVACAO MANUAL VALA/CAVA EM LODO/LAMA DE 1,5M A 3,0M EXCL ESG/ESCOREM BECO (LARG ATE 2M) EM FAVELAS</v>
          </cell>
          <cell r="C2159" t="str">
            <v>M3</v>
          </cell>
          <cell r="D2159">
            <v>78.86</v>
          </cell>
        </row>
        <row r="2160">
          <cell r="A2160" t="str">
            <v>76443/006</v>
          </cell>
          <cell r="B2160" t="str">
            <v>ESCAVACAO MANUAL VALA, A FRIO, MAT 2A CAT, PROFUNDIDADE DE 6 A 7,5M, EXCL ESG/ESCOR (MOLEDO OU ROCHA DECOMPOSTA)</v>
          </cell>
          <cell r="C2160" t="str">
            <v>M3</v>
          </cell>
          <cell r="D2160">
            <v>102.86</v>
          </cell>
        </row>
        <row r="2161">
          <cell r="A2161">
            <v>20</v>
          </cell>
          <cell r="B2161" t="str">
            <v>ATERRO COM OU S/COMPACTACAO</v>
          </cell>
          <cell r="C2161">
            <v>0</v>
          </cell>
          <cell r="D2161">
            <v>0</v>
          </cell>
        </row>
        <row r="2162">
          <cell r="A2162">
            <v>5719</v>
          </cell>
          <cell r="B2162" t="str">
            <v>REATERRO APILOADO EM CAMADAS 0,20M, UTILIZANDO MATERIAL ARGILO-ARENOSOADQUIRIDO EM JAZIDA, JÁ CONSIDERANDO UM ACRÉSCIMO DE 25% NO VOLUME DOMATERIAL ADQUIRIDO, NÃO CONSIDERANDO O TRANSPORTE ATÉ O REATERRO</v>
          </cell>
          <cell r="C2162" t="str">
            <v>M3</v>
          </cell>
          <cell r="D2162">
            <v>29.27</v>
          </cell>
        </row>
        <row r="2163">
          <cell r="A2163">
            <v>55835</v>
          </cell>
          <cell r="B2163" t="str">
            <v>ATERRO INTERNO (EDIFICACOES) COMPACTADO MANUALMENTE</v>
          </cell>
          <cell r="C2163" t="str">
            <v>M3</v>
          </cell>
          <cell r="D2163">
            <v>24</v>
          </cell>
        </row>
        <row r="2164">
          <cell r="A2164">
            <v>73904</v>
          </cell>
          <cell r="B2164" t="str">
            <v>ATERRO MANUAL COMPACTADO</v>
          </cell>
          <cell r="C2164">
            <v>0</v>
          </cell>
          <cell r="D2164">
            <v>0</v>
          </cell>
        </row>
        <row r="2165">
          <cell r="A2165" t="str">
            <v>73904/001</v>
          </cell>
          <cell r="B2165" t="str">
            <v>ATERRO APILOADO(MANUAL) EM CAMADAS DE 20 CM COM MATERIAL DE EMPRÉSTIMO.</v>
          </cell>
          <cell r="C2165" t="str">
            <v>M3</v>
          </cell>
          <cell r="D2165">
            <v>55.77</v>
          </cell>
        </row>
        <row r="2166">
          <cell r="A2166" t="str">
            <v>73904/002</v>
          </cell>
          <cell r="B2166" t="str">
            <v>REATERRO APILOADO (MANUAL) DE VALA COM DESLOCAMENTO DE MATERIAL EM CAMADAS DE 20 CM (BECOS, FAVELAS ETC.)</v>
          </cell>
          <cell r="C2166" t="str">
            <v>M3</v>
          </cell>
          <cell r="D2166">
            <v>24</v>
          </cell>
        </row>
        <row r="2167">
          <cell r="A2167">
            <v>74153</v>
          </cell>
          <cell r="B2167" t="str">
            <v>ESPALHAMENTO MECANIZADO DE MATERIAL 1A. CATEGORIA</v>
          </cell>
          <cell r="C2167">
            <v>0</v>
          </cell>
          <cell r="D2167">
            <v>0</v>
          </cell>
        </row>
        <row r="2168">
          <cell r="A2168" t="str">
            <v>74153/001</v>
          </cell>
          <cell r="B2168" t="str">
            <v>ESPALHAMENTO MECANIZADO (COM MOTONIVELADORA 140 HP) MATERIAL 1A. CATEGORIA</v>
          </cell>
          <cell r="C2168" t="str">
            <v>M2</v>
          </cell>
          <cell r="D2168">
            <v>0.21</v>
          </cell>
        </row>
        <row r="2169">
          <cell r="A2169">
            <v>21</v>
          </cell>
          <cell r="B2169" t="str">
            <v>ATERRO/REATERRO DE VALAS COM OU S/COMPACTACAO</v>
          </cell>
          <cell r="C2169">
            <v>0</v>
          </cell>
          <cell r="D2169">
            <v>0</v>
          </cell>
        </row>
        <row r="2170">
          <cell r="A2170">
            <v>72920</v>
          </cell>
          <cell r="B2170" t="str">
            <v>REATERRO DE VALA COM MATERIAL GRANULAR REAPROVEITADO ADENSADO E VIBRADO</v>
          </cell>
          <cell r="C2170" t="str">
            <v>M3</v>
          </cell>
          <cell r="D2170">
            <v>10.19</v>
          </cell>
        </row>
        <row r="2171">
          <cell r="A2171">
            <v>72921</v>
          </cell>
          <cell r="B2171" t="str">
            <v>REATERRO DE VALA COM MATERIAL GRANULAR DE EMPRESTIMO ADENSADO E VIBRADO</v>
          </cell>
          <cell r="C2171" t="str">
            <v>M3</v>
          </cell>
          <cell r="D2171">
            <v>38.65</v>
          </cell>
        </row>
        <row r="2172">
          <cell r="A2172">
            <v>73964</v>
          </cell>
          <cell r="B2172" t="str">
            <v>REATERRO DE VALAS</v>
          </cell>
          <cell r="C2172">
            <v>0</v>
          </cell>
          <cell r="D2172">
            <v>0</v>
          </cell>
        </row>
        <row r="2173">
          <cell r="A2173" t="str">
            <v>73964/001</v>
          </cell>
          <cell r="B2173" t="str">
            <v>REATERRO DE VALA/CAVA COMPACTADA A MACO EM CAMADAS DE 20CM ( EM BECOSDE ATÉ 2,50M DE LARGURA EM FAVELAS)</v>
          </cell>
          <cell r="C2173" t="str">
            <v>M3</v>
          </cell>
          <cell r="D2173">
            <v>20.57</v>
          </cell>
        </row>
        <row r="2174">
          <cell r="A2174" t="str">
            <v>73964/002</v>
          </cell>
          <cell r="B2174" t="str">
            <v>REATER VALA/CAVA COMPACT/MACO CAMADAS 30CM EM BECO ATE 2,50MLARGURA EM FAVELAS</v>
          </cell>
          <cell r="C2174" t="str">
            <v>M3</v>
          </cell>
          <cell r="D2174">
            <v>17.28</v>
          </cell>
        </row>
        <row r="2175">
          <cell r="A2175" t="str">
            <v>73964/003</v>
          </cell>
          <cell r="B2175" t="str">
            <v>REATERRO VALA/CAVA C/TRATOR 200CV EXCL COMPACTACAO</v>
          </cell>
          <cell r="C2175" t="str">
            <v>M3</v>
          </cell>
          <cell r="D2175">
            <v>1.91</v>
          </cell>
        </row>
        <row r="2176">
          <cell r="A2176" t="str">
            <v>73964/004</v>
          </cell>
          <cell r="B2176" t="str">
            <v>REATERRO DE VALAS / CAVAS, COMPACTADA A MAÇO, EM CAMADAS DE ATÉ 30 CM.</v>
          </cell>
          <cell r="C2176" t="str">
            <v>M3</v>
          </cell>
          <cell r="D2176">
            <v>14.4</v>
          </cell>
        </row>
        <row r="2177">
          <cell r="A2177" t="str">
            <v>73964/005</v>
          </cell>
          <cell r="B2177" t="str">
            <v>REATERRO DE VALA/CAVA SEM CONTROLE DE COMPACTAÇÃO , UTILIZANDO RETRO-ESCAVADEIRA E COMPACTACADOR VIBRATORIO COM MATERIAL REAPROVEITADO</v>
          </cell>
          <cell r="C2177" t="str">
            <v>M3</v>
          </cell>
          <cell r="D2177">
            <v>5.73</v>
          </cell>
        </row>
        <row r="2178">
          <cell r="A2178" t="str">
            <v>73964/006</v>
          </cell>
          <cell r="B2178" t="str">
            <v>REATERRO MANUAL DE VALAS</v>
          </cell>
          <cell r="C2178" t="str">
            <v>M3</v>
          </cell>
          <cell r="D2178">
            <v>20.57</v>
          </cell>
        </row>
        <row r="2179">
          <cell r="A2179">
            <v>74006</v>
          </cell>
          <cell r="B2179" t="str">
            <v>ATERRO/REATERRO DE VALAS</v>
          </cell>
          <cell r="C2179">
            <v>0</v>
          </cell>
          <cell r="D2179">
            <v>0</v>
          </cell>
        </row>
        <row r="2180">
          <cell r="A2180" t="str">
            <v>74006/001</v>
          </cell>
          <cell r="B2180" t="str">
            <v>COMPACTACAO DE VALAS,MANUALMENTE, SEM CONTROLE DE GC</v>
          </cell>
          <cell r="C2180" t="str">
            <v>M3</v>
          </cell>
          <cell r="D2180">
            <v>11.66</v>
          </cell>
        </row>
        <row r="2181">
          <cell r="A2181">
            <v>74015</v>
          </cell>
          <cell r="B2181" t="str">
            <v>REATERRO COMPACTADO DE VALAS</v>
          </cell>
          <cell r="C2181">
            <v>0</v>
          </cell>
          <cell r="D2181">
            <v>0</v>
          </cell>
        </row>
        <row r="2182">
          <cell r="A2182" t="str">
            <v>74015/001</v>
          </cell>
          <cell r="B2182" t="str">
            <v>REATERRO E COMPACTACAO MECANICO DE VALA COM COMPACTADOR MANUAL TIPO SOQUETE VIBRATORIO</v>
          </cell>
          <cell r="C2182" t="str">
            <v>M3</v>
          </cell>
          <cell r="D2182">
            <v>16.63</v>
          </cell>
        </row>
        <row r="2183">
          <cell r="A2183">
            <v>76444</v>
          </cell>
          <cell r="B2183" t="str">
            <v>ATERRO/REATERRO DE VALAS</v>
          </cell>
          <cell r="C2183">
            <v>0</v>
          </cell>
          <cell r="D2183">
            <v>0</v>
          </cell>
        </row>
        <row r="2184">
          <cell r="A2184" t="str">
            <v>76444/001</v>
          </cell>
          <cell r="B2184" t="str">
            <v>COMPACTACAO MECANICA DE VALAS, SEM CONTROLE DE GC (COMPACTADOR TIPO SAPO ATE 35 KG)</v>
          </cell>
          <cell r="C2184" t="str">
            <v>M3</v>
          </cell>
          <cell r="D2184">
            <v>6.82</v>
          </cell>
        </row>
        <row r="2185">
          <cell r="A2185" t="str">
            <v>76444/002</v>
          </cell>
          <cell r="B2185" t="str">
            <v>COMPACTACAO MECANICA DE VALAS,C/CONTR.DO GC &gt;= 95% DO PN(C/COMPACTADORSOLOS C/ PLACA VIBRATORIA MOTOR DIESEL/GASOLINA 7 A 10 HP)</v>
          </cell>
          <cell r="C2185" t="str">
            <v>M3</v>
          </cell>
          <cell r="D2185">
            <v>9.7799999999999994</v>
          </cell>
        </row>
        <row r="2186">
          <cell r="A2186">
            <v>22</v>
          </cell>
          <cell r="B2186" t="str">
            <v>CARGA, DESCARGA E/OU TRANSPORTE DE MATERIAIS</v>
          </cell>
          <cell r="C2186">
            <v>0</v>
          </cell>
          <cell r="D2186">
            <v>0</v>
          </cell>
        </row>
        <row r="2187">
          <cell r="A2187">
            <v>5626</v>
          </cell>
          <cell r="B2187" t="str">
            <v>TRANSPORTE DE MATERIAL DE QUALQUER NATUREZA DMT &gt; 10 KM</v>
          </cell>
          <cell r="C2187" t="str">
            <v>T/KM</v>
          </cell>
          <cell r="D2187">
            <v>0.65</v>
          </cell>
        </row>
        <row r="2188">
          <cell r="A2188">
            <v>72818</v>
          </cell>
          <cell r="B2188" t="str">
            <v>ESCAVACAO, CARGA E TRANSPORTE DE MATERIAL DE 1A CATEGORIA, CAMINHO DESERVICO LEITO NATURAL, COM ESCAVADEIRA HIDRAULICA E CAMINHAO BASCULANTE 6 M3, DMT 50 ATE 200 M</v>
          </cell>
          <cell r="C2188" t="str">
            <v>M3</v>
          </cell>
          <cell r="D2188">
            <v>3.99</v>
          </cell>
        </row>
        <row r="2189">
          <cell r="A2189">
            <v>72821</v>
          </cell>
          <cell r="B2189" t="str">
            <v>ESCAVACAO, CARGA E TRANSPORTE DE MATERIAL DE 1A CATEGORIA, CAMINHO DESERVICO LEITO NATURAL, COM ESCAVADEIRA HIDRAULICA E CAMINHAO BASCULANTE 6 M3, DMT 200 ATE 400 M</v>
          </cell>
          <cell r="C2189" t="str">
            <v>M3</v>
          </cell>
          <cell r="D2189">
            <v>4.07</v>
          </cell>
        </row>
        <row r="2190">
          <cell r="A2190">
            <v>72822</v>
          </cell>
          <cell r="B2190" t="str">
            <v>ESCAVACAO, CARGA E TRANSPORTE DE MATERIAL DE 1A CATEGORIA, CAMINHO DESERVICO LEITO NATURAL, COM ESCAVADEIRA HIDRAULICA E CAMINHAO BASCULANTE 6 M3, DMT 400 ATE 600 M</v>
          </cell>
          <cell r="C2190" t="str">
            <v>M3</v>
          </cell>
          <cell r="D2190">
            <v>4.1399999999999997</v>
          </cell>
        </row>
        <row r="2191">
          <cell r="A2191">
            <v>72823</v>
          </cell>
          <cell r="B2191" t="str">
            <v>ESCAVACAO, CARGA E TRANSPORTE DE MATERIAL DE 1A CATEGORIA, CAMINHO DESERVICO LEITO NATURAL, COM ESCAVADEIRA HIDRAULICA E CAMINHAO BASCULANTE 6 M3, DMT 600 ATE 800 M</v>
          </cell>
          <cell r="C2191" t="str">
            <v>M3</v>
          </cell>
          <cell r="D2191">
            <v>4.2</v>
          </cell>
        </row>
        <row r="2192">
          <cell r="A2192">
            <v>72824</v>
          </cell>
          <cell r="B2192" t="str">
            <v>ESCAVACAO, CARGA E TRANSPORTE DE MATERIAL DE 1A CATEGORIA, CAMINHO DESERVICO LEITO NATURAL, COM ESCAVADEIRA HIDRAULICA E CAMINHAO BASCULANTE 6 M3, DMT 800 ATE 1.000 M</v>
          </cell>
          <cell r="C2192" t="str">
            <v>M3</v>
          </cell>
          <cell r="D2192">
            <v>4.32</v>
          </cell>
        </row>
        <row r="2193">
          <cell r="A2193">
            <v>72825</v>
          </cell>
          <cell r="B2193" t="str">
            <v>ESCAVACAO, CARGA E TRANSPORTE DE MATERIAL DE 1A CATEGORIA, CAMINHO DESERVICO REVESTIMENTO PRIMARIO, COM ESCAVADEIRA HIDRAULICA E CAMINHAO BASCULANTE 6 M3, DMT 50 ATE 200 M</v>
          </cell>
          <cell r="C2193" t="str">
            <v>M3</v>
          </cell>
          <cell r="D2193">
            <v>3.75</v>
          </cell>
        </row>
        <row r="2194">
          <cell r="A2194">
            <v>72826</v>
          </cell>
          <cell r="B2194" t="str">
            <v>ESCAVACAO, CARGA E TRANSPORTE DE MATERIAL DE 1A CATEGORIA, CAMINHO DESERVICO REVESTIMENTO PRIMARIO, COM ESCAVADEIRA HIDRAULICA E CAMINHAO BASCULANTE 6 M3, DMT 200 ATE 400 M</v>
          </cell>
          <cell r="C2194" t="str">
            <v>M3</v>
          </cell>
          <cell r="D2194">
            <v>3.81</v>
          </cell>
        </row>
        <row r="2195">
          <cell r="A2195">
            <v>72827</v>
          </cell>
          <cell r="B2195" t="str">
            <v>ESCAVACAO, CARGA E TRANSPORTE DE MATERIAL DE 1A CATEGORIA, CAMINHO DESERVICO REVESTIMENTO PRIMARIO, COM ESCAVADEIRA HIDRAULICA E CAMINHAO BASCULANTE 6 M3, DMT 400 ATE 600 M</v>
          </cell>
          <cell r="C2195" t="str">
            <v>M3</v>
          </cell>
          <cell r="D2195">
            <v>3.87</v>
          </cell>
        </row>
        <row r="2196">
          <cell r="A2196">
            <v>72828</v>
          </cell>
          <cell r="B2196" t="str">
            <v>ESCAVACAO, CARGA E TRANSPORTE DE MATERIAL DE 1A CATEGORIA, CAMINHO DESERVICO REVESTIMENTO PRIMARIO, COM ESCAVADEIRA HIDRAULICA E CAMINHAO BASCULANTE 6 M3, DMT 600 ATE 800 M</v>
          </cell>
          <cell r="C2196" t="str">
            <v>M3</v>
          </cell>
          <cell r="D2196">
            <v>3.94</v>
          </cell>
        </row>
        <row r="2197">
          <cell r="A2197">
            <v>72829</v>
          </cell>
          <cell r="B2197" t="str">
            <v>ESCAVACAO, CARGA E TRANSPORTE DE MATERIAL DE 1A CATEGORIA, CAMINHO DESERVICO REVESTIMENTO PRIMARIO, COM ESCAVADEIRA HIDRAULICA E CAMINHAO BASCULANTE 6 M3, DMT 800 ATE 1.000 M</v>
          </cell>
          <cell r="C2197" t="str">
            <v>M3</v>
          </cell>
          <cell r="D2197">
            <v>4.0199999999999996</v>
          </cell>
        </row>
        <row r="2198">
          <cell r="A2198">
            <v>72832</v>
          </cell>
          <cell r="B2198" t="str">
            <v>ESCAVACAO, CARGA E TRANSPORTE DE MATERIAL DE 1A CATEGORIA, CAMINHO DESERVICO PAVIMENTADO, COM ESCAVADEIRA HIDRAULICA E CAMINHAO BASCULANTE6 M3, DMT 50 ATE 200 M</v>
          </cell>
          <cell r="C2198" t="str">
            <v>M3</v>
          </cell>
          <cell r="D2198">
            <v>3.55</v>
          </cell>
        </row>
        <row r="2199">
          <cell r="A2199">
            <v>72833</v>
          </cell>
          <cell r="B2199" t="str">
            <v>ESCAVACAO, CARGA E TRANSPORTE DE MATERIAL DE 1A CATEGORIA, CAMINHO DESERVICO PAVIMENTADO, COM ESCAVADEIRA HIDRAULICA E CAMINHAO BASCULANTE6 M3, DMT 200 ATE 400 M</v>
          </cell>
          <cell r="C2199" t="str">
            <v>M3</v>
          </cell>
          <cell r="D2199">
            <v>3.61</v>
          </cell>
        </row>
        <row r="2200">
          <cell r="A2200">
            <v>72834</v>
          </cell>
          <cell r="B2200" t="str">
            <v>ESCAVACAO, CARGA E TRANSPORTE DE MATERIAL DE 1A CATEGORIA, CAMINHO DESERVICO PAVIMENTADO, COM ESCAVADEIRA HIDRAULICA E CAMINHAO BASCULANTE6 M3, DMT 400 ATE 600 M</v>
          </cell>
          <cell r="C2200" t="str">
            <v>M3</v>
          </cell>
          <cell r="D2200">
            <v>3.67</v>
          </cell>
        </row>
        <row r="2201">
          <cell r="A2201">
            <v>72835</v>
          </cell>
          <cell r="B2201" t="str">
            <v>ESCAVACAO, CARGA E TRANSPORTE DE MATERIAL DE 1A CATEGORIA, CAMINHO DESERVICO PAVIMENTADO, COM ESCAVADEIRA HIDRAULICA E CAMINHAO BASCULANTE6 M3, DMT 600 ATE 800 M</v>
          </cell>
          <cell r="C2201" t="str">
            <v>M3</v>
          </cell>
          <cell r="D2201">
            <v>3.73</v>
          </cell>
        </row>
        <row r="2202">
          <cell r="A2202">
            <v>72836</v>
          </cell>
          <cell r="B2202" t="str">
            <v>ESCAVACAO, CARGA E TRANSPORTE DE MATERIAL DE 1A CATEGORIA, CAMINHO DESERVICO PAVIMENTADO, COM ESCAVADEIRA HIDRAULICA E CAMINHAO BASCULANTE6 M3, DMT 800 ATE 1.000 M</v>
          </cell>
          <cell r="C2202" t="str">
            <v>M3</v>
          </cell>
          <cell r="D2202">
            <v>3.8</v>
          </cell>
        </row>
        <row r="2203">
          <cell r="A2203">
            <v>72838</v>
          </cell>
          <cell r="B2203" t="str">
            <v>TRANSPORTE COMERCIAL COM CAMINHAO CARROCERIA 9 T, RODOVIA EM LEITO NATURAL</v>
          </cell>
          <cell r="C2203" t="str">
            <v>TXKM</v>
          </cell>
          <cell r="D2203">
            <v>0.61</v>
          </cell>
        </row>
        <row r="2204">
          <cell r="A2204">
            <v>72839</v>
          </cell>
          <cell r="B2204" t="str">
            <v>TRANSPORTE COMERCIAL COM CAMINHAO CARROCERIA 9 T, RODOVIA COM REVESTIMENTO PRIMARIO</v>
          </cell>
          <cell r="C2204" t="str">
            <v>TXKM</v>
          </cell>
          <cell r="D2204">
            <v>0.49</v>
          </cell>
        </row>
        <row r="2205">
          <cell r="A2205">
            <v>72840</v>
          </cell>
          <cell r="B2205" t="str">
            <v>TRANSPORTE COMERCIAL COM CAMINHAO CARROCERIA 9 T, RODOVIA PAVIMENTADA</v>
          </cell>
          <cell r="C2205" t="str">
            <v>TXKM</v>
          </cell>
          <cell r="D2205">
            <v>0.41</v>
          </cell>
        </row>
        <row r="2206">
          <cell r="A2206">
            <v>72841</v>
          </cell>
          <cell r="B2206" t="str">
            <v>TRANSPORTE COMERCIAL COM CAMINHAO BASCULANTE 6 M3, RODOVIA EM LEITO NATURAL</v>
          </cell>
          <cell r="C2206" t="str">
            <v>TXKM</v>
          </cell>
          <cell r="D2206">
            <v>0.66</v>
          </cell>
        </row>
        <row r="2207">
          <cell r="A2207">
            <v>72842</v>
          </cell>
          <cell r="B2207" t="str">
            <v>TRANSPORTE COMERCIAL COM CAMINHAO BASCULANTE 6 M3, RODOVIA COM REVESTIMENTO PRIMARIO</v>
          </cell>
          <cell r="C2207" t="str">
            <v>TXKM</v>
          </cell>
          <cell r="D2207">
            <v>0.53</v>
          </cell>
        </row>
        <row r="2208">
          <cell r="A2208">
            <v>72843</v>
          </cell>
          <cell r="B2208" t="str">
            <v>TRANSPORTE COMERCIAL COM CAMINHAO BASCULANTE 6 M3, RODOVIA PAVIMENTADA</v>
          </cell>
          <cell r="C2208" t="str">
            <v>TXKM</v>
          </cell>
          <cell r="D2208">
            <v>0.44</v>
          </cell>
        </row>
        <row r="2209">
          <cell r="A2209">
            <v>72844</v>
          </cell>
          <cell r="B2209" t="str">
            <v>CARGA, MANOBRAS E DESCARGA DE AREIA, BRITA, PEDRA DE MAO E SOLOS COM CAMINHAO BASCULANTE 6 M3 (DESCARGA LIVRE)</v>
          </cell>
          <cell r="C2209" t="str">
            <v>T</v>
          </cell>
          <cell r="D2209">
            <v>0.46</v>
          </cell>
        </row>
        <row r="2210">
          <cell r="A2210">
            <v>72845</v>
          </cell>
          <cell r="B2210" t="str">
            <v>CARGA, MANOBRAS E DESCARGA DE BRITA PARA TRATAMENTOS SUPERFICIAIS, COMCAMINHAO BASCULANTE 6 M3</v>
          </cell>
          <cell r="C2210" t="str">
            <v>T</v>
          </cell>
          <cell r="D2210">
            <v>2.77</v>
          </cell>
        </row>
        <row r="2211">
          <cell r="A2211">
            <v>72846</v>
          </cell>
          <cell r="B2211" t="str">
            <v>CARGA, MANOBRAS E DESCARGA DE MISTURA BETUMINOSA A QUENTE, COM CAMINHAO BASCULANTE 6 M3</v>
          </cell>
          <cell r="C2211" t="str">
            <v>T</v>
          </cell>
          <cell r="D2211">
            <v>2.29</v>
          </cell>
        </row>
        <row r="2212">
          <cell r="A2212">
            <v>72847</v>
          </cell>
          <cell r="B2212" t="str">
            <v>CARGA, MANOBRAS E DESCARGA DE MISTURA BETUMINOSA A FRIO, COM CAMINHAOBASCULANTE 6 M3</v>
          </cell>
          <cell r="C2212" t="str">
            <v>T</v>
          </cell>
          <cell r="D2212">
            <v>4.93</v>
          </cell>
        </row>
        <row r="2213">
          <cell r="A2213">
            <v>72848</v>
          </cell>
          <cell r="B2213" t="str">
            <v>CARGA, MANOBRAS E DESCARGA DE BRITA PARA BASE DE MACADAME, COM CAMINHAO BASCULANTE 6 M3</v>
          </cell>
          <cell r="C2213" t="str">
            <v>T</v>
          </cell>
          <cell r="D2213">
            <v>1.23</v>
          </cell>
        </row>
        <row r="2214">
          <cell r="A2214">
            <v>72849</v>
          </cell>
          <cell r="B2214" t="str">
            <v>CARGA, MANOBRAS E DESCARGA DE MISTURAS DE SOLOS E AGREGADOS (BASES ESTABILIZADAS EM USINA) COM CAMINHAO BASCULANTE 6 M3</v>
          </cell>
          <cell r="C2214" t="str">
            <v>T</v>
          </cell>
          <cell r="D2214">
            <v>1.58</v>
          </cell>
        </row>
        <row r="2215">
          <cell r="A2215">
            <v>72850</v>
          </cell>
          <cell r="B2215" t="str">
            <v>CARGA, MANOBRAS E DESCARGA DE MATERIAIS DIVERSOS, COM CAMINHAO CARROCERIA 9T (CARGA E DESCARGA MANUAIS)</v>
          </cell>
          <cell r="C2215" t="str">
            <v>T</v>
          </cell>
          <cell r="D2215">
            <v>7.67</v>
          </cell>
        </row>
        <row r="2216">
          <cell r="A2216">
            <v>72851</v>
          </cell>
          <cell r="B2216" t="str">
            <v>TRANSPORTE LOCAL COM CAMINHAO BASCULANTE 6 M3, RODOVIA EM LEITO NATURAL, DMT ATE 200 M</v>
          </cell>
          <cell r="C2216" t="str">
            <v>M3</v>
          </cell>
          <cell r="D2216">
            <v>2.25</v>
          </cell>
        </row>
        <row r="2217">
          <cell r="A2217">
            <v>72852</v>
          </cell>
          <cell r="B2217" t="str">
            <v>TRANSPORTE LOCAL COM CAMINHAO BASCULANTE 6 M3, RODOVIA EM LEITO NATURAL, DMT 200 A 400 M</v>
          </cell>
          <cell r="C2217" t="str">
            <v>M3</v>
          </cell>
          <cell r="D2217">
            <v>2.31</v>
          </cell>
        </row>
        <row r="2218">
          <cell r="A2218">
            <v>72853</v>
          </cell>
          <cell r="B2218" t="str">
            <v>TRANSPORTE LOCAL COM CAMINHAO BASCULANTE 6 M3, RODOVIA EM LEITO NATURAL, DMT 400 A 600 M</v>
          </cell>
          <cell r="C2218" t="str">
            <v>M3</v>
          </cell>
          <cell r="D2218">
            <v>2.37</v>
          </cell>
        </row>
        <row r="2219">
          <cell r="A2219">
            <v>72854</v>
          </cell>
          <cell r="B2219" t="str">
            <v>TRANSPORTE LOCAL COM CAMINHAO BASCULANTE 6 M3, RODOVIA EM LEITO NATURAL, DMT 600 A 800 M</v>
          </cell>
          <cell r="C2219" t="str">
            <v>M3</v>
          </cell>
          <cell r="D2219">
            <v>2.44</v>
          </cell>
        </row>
        <row r="2220">
          <cell r="A2220">
            <v>72855</v>
          </cell>
          <cell r="B2220" t="str">
            <v>TRANSPORTE LOCAL COM CAMINHAO BASCULANTE 6 M3, RODOVIA EM LEITO NATURAL, DMT 800 A 1.000 M</v>
          </cell>
          <cell r="C2220" t="str">
            <v>M3</v>
          </cell>
          <cell r="D2220">
            <v>2.5</v>
          </cell>
        </row>
        <row r="2221">
          <cell r="A2221">
            <v>72856</v>
          </cell>
          <cell r="B2221" t="str">
            <v>TRANSPORTE LOCAL COM CAMINHAO BASCULANTE 6 M3, RODOVIA EM LEITO NATURAL</v>
          </cell>
          <cell r="C2221" t="str">
            <v>M3XKM</v>
          </cell>
          <cell r="D2221">
            <v>1.0900000000000001</v>
          </cell>
        </row>
        <row r="2222">
          <cell r="A2222">
            <v>72857</v>
          </cell>
          <cell r="B2222" t="str">
            <v>TRANSPORTE LOCAL COM CAMINHAO BASCULANTE 6 M3, RODOVIA COM REVESTIMENTO PRIMARIO, DMT ATE 200 M</v>
          </cell>
          <cell r="C2222" t="str">
            <v>M3</v>
          </cell>
          <cell r="D2222">
            <v>2</v>
          </cell>
        </row>
        <row r="2223">
          <cell r="A2223">
            <v>72858</v>
          </cell>
          <cell r="B2223" t="str">
            <v>TRANSPORTE LOCAL COM CAMINHAO BASCULANTE 6 M3, RODOVIA COM REVESTIMENTO PRIMARIO, DMT 200 A 400 M</v>
          </cell>
          <cell r="C2223" t="str">
            <v>M3</v>
          </cell>
          <cell r="D2223">
            <v>2.0499999999999998</v>
          </cell>
        </row>
        <row r="2224">
          <cell r="A2224">
            <v>72859</v>
          </cell>
          <cell r="B2224" t="str">
            <v>TRANSPORTE LOCAL COM CAMINHAO BASCULANTE 6 M3, RODOVIA COM REVESTIMENTO PRIMARIO, DMT 400 A 600 M</v>
          </cell>
          <cell r="C2224" t="str">
            <v>M3</v>
          </cell>
          <cell r="D2224">
            <v>2.11</v>
          </cell>
        </row>
        <row r="2225">
          <cell r="A2225">
            <v>72860</v>
          </cell>
          <cell r="B2225" t="str">
            <v>TRANSPORTE LOCAL COM CAMINHAO BASCULANTE 6 M3, RODOVIA COM REVESTIMENTO PRIMARIO, DMT 600 A 800 M</v>
          </cell>
          <cell r="C2225" t="str">
            <v>M3</v>
          </cell>
          <cell r="D2225">
            <v>2.17</v>
          </cell>
        </row>
        <row r="2226">
          <cell r="A2226">
            <v>72874</v>
          </cell>
          <cell r="B2226" t="str">
            <v>TRANSPORTE LOCAL COM CAMINHAO BASCULANTE 6 M3, RODOVIA COM REVESTIMENTO PRIMARIO, DMT 800 A 1.000 M</v>
          </cell>
          <cell r="C2226" t="str">
            <v>M3</v>
          </cell>
          <cell r="D2226">
            <v>2.23</v>
          </cell>
        </row>
        <row r="2227">
          <cell r="A2227">
            <v>72875</v>
          </cell>
          <cell r="B2227" t="str">
            <v>TRANSPORTE LOCAL COM CAMINHÃO BASCULANTE 6 M3, RODOVIA COM REVESTIMENTO PRIMARIO</v>
          </cell>
          <cell r="C2227" t="str">
            <v>M3XKM</v>
          </cell>
          <cell r="D2227">
            <v>0.98</v>
          </cell>
        </row>
        <row r="2228">
          <cell r="A2228">
            <v>72876</v>
          </cell>
          <cell r="B2228" t="str">
            <v>TRANSPORTE LOCAL COM CAMINHÃO BASCULANTE 6 M3, RODOVIA PAVIMENTADA, DMT ATE 200 M</v>
          </cell>
          <cell r="C2228" t="str">
            <v>M3</v>
          </cell>
          <cell r="D2228">
            <v>1.79</v>
          </cell>
        </row>
        <row r="2229">
          <cell r="A2229">
            <v>72877</v>
          </cell>
          <cell r="B2229" t="str">
            <v>TRANSPORTE LOCAL COM CAMINHAO BASCULANTE 6 M3, RODOVIA PAVIMENTADA, DMT 200 A 400 M</v>
          </cell>
          <cell r="C2229" t="str">
            <v>M3</v>
          </cell>
          <cell r="D2229">
            <v>1.84</v>
          </cell>
        </row>
        <row r="2230">
          <cell r="A2230">
            <v>72878</v>
          </cell>
          <cell r="B2230" t="str">
            <v>TRANSPORTE LOCAL COM CAMINHAO BASCULANTE 6 M3, RODOVIA PAVIMENTADA, DMT 400 A 600 M</v>
          </cell>
          <cell r="C2230" t="str">
            <v>M3</v>
          </cell>
          <cell r="D2230">
            <v>1.89</v>
          </cell>
        </row>
        <row r="2231">
          <cell r="A2231">
            <v>72879</v>
          </cell>
          <cell r="B2231" t="str">
            <v>TRANSPORTE LOCAL COM CAMINHAO BASCULANTE 6 M3, RODOVIA PAVIMENTADA, DMT 600 A 800 M</v>
          </cell>
          <cell r="C2231" t="str">
            <v>M3</v>
          </cell>
          <cell r="D2231">
            <v>1.95</v>
          </cell>
        </row>
        <row r="2232">
          <cell r="A2232">
            <v>72880</v>
          </cell>
          <cell r="B2232" t="str">
            <v>TRANSPORTE LOCAL COM CAMINHAO BASCULANTE 6 M3, RODOVIA PAVIMENTADA, DMT 800 A 1.000 M</v>
          </cell>
          <cell r="C2232" t="str">
            <v>M3</v>
          </cell>
          <cell r="D2232">
            <v>2</v>
          </cell>
        </row>
        <row r="2233">
          <cell r="A2233">
            <v>72881</v>
          </cell>
          <cell r="B2233" t="str">
            <v>TRANSPORTE LOCAL COM CAMINHAO BASCULANTE 6 M3, RODOVIA PAVIMENTADA ( PARA DISTANCIAS SUPERIORES A 4 KM )</v>
          </cell>
          <cell r="C2233" t="str">
            <v>M3XKM</v>
          </cell>
          <cell r="D2233">
            <v>0.88</v>
          </cell>
        </row>
        <row r="2234">
          <cell r="A2234">
            <v>72882</v>
          </cell>
          <cell r="B2234" t="str">
            <v>TRANSPORTE COMERCIAL COM CAMINHAO CARROCERIA 9 T, RODOVIA EM LEITO NATURAL</v>
          </cell>
          <cell r="C2234" t="str">
            <v>M3XKM</v>
          </cell>
          <cell r="D2234">
            <v>0.91</v>
          </cell>
        </row>
        <row r="2235">
          <cell r="A2235">
            <v>72883</v>
          </cell>
          <cell r="B2235" t="str">
            <v>TRANSPORTE COMERCIAL COM CAMINHAO CARROCERIA 9 T, RODOVIA COM REVESTIMENTO PRIMARIO</v>
          </cell>
          <cell r="C2235" t="str">
            <v>M3XKM</v>
          </cell>
          <cell r="D2235">
            <v>0.73</v>
          </cell>
        </row>
        <row r="2236">
          <cell r="A2236">
            <v>72884</v>
          </cell>
          <cell r="B2236" t="str">
            <v>TRANSPORTE COMERCIAL COM CAMINHAO CARROCERIA 9 T, RODOVIA PAVIMENTADA</v>
          </cell>
          <cell r="C2236" t="str">
            <v>M3XKM</v>
          </cell>
          <cell r="D2236">
            <v>0.61</v>
          </cell>
        </row>
        <row r="2237">
          <cell r="A2237">
            <v>72885</v>
          </cell>
          <cell r="B2237" t="str">
            <v>TRANSPORTE COMERCIAL COM CAMINHAO BASCULANTE 6 M3, RODOVIA EM LEITO NATURAL</v>
          </cell>
          <cell r="C2237" t="str">
            <v>M3XKM</v>
          </cell>
          <cell r="D2237">
            <v>0.99</v>
          </cell>
        </row>
        <row r="2238">
          <cell r="A2238">
            <v>72886</v>
          </cell>
          <cell r="B2238" t="str">
            <v>TRANSPORTE COMERCIAL COM CAMINHAO BASCULANTE 6 M3, RODOVIA COM REVESTIMENTO PRIMARIO</v>
          </cell>
          <cell r="C2238" t="str">
            <v>M3XKM</v>
          </cell>
          <cell r="D2238">
            <v>0.79</v>
          </cell>
        </row>
        <row r="2239">
          <cell r="A2239">
            <v>72887</v>
          </cell>
          <cell r="B2239" t="str">
            <v>TRANSPORTE COMERCIAL COM CAMINHAO BASCULANTE 6 M3, RODOVIA PAVIMENTADA</v>
          </cell>
          <cell r="C2239" t="str">
            <v>M3XKM</v>
          </cell>
          <cell r="D2239">
            <v>0.66</v>
          </cell>
        </row>
        <row r="2240">
          <cell r="A2240">
            <v>72888</v>
          </cell>
          <cell r="B2240" t="str">
            <v>CARGA, MANOBRAS E DESCARGA DE AREIA, BRITA, PEDRA DE MAO E SOLOS COM CAMINHAO BASCULANTE 6 M3 (DESCARGA LIVRE)</v>
          </cell>
          <cell r="C2240" t="str">
            <v>M3</v>
          </cell>
          <cell r="D2240">
            <v>0.69</v>
          </cell>
        </row>
        <row r="2241">
          <cell r="A2241">
            <v>72890</v>
          </cell>
          <cell r="B2241" t="str">
            <v>CARGA, MANOBRAS E DESCARGA DE BRITA PARA TRATAMENTOS SUPERFICIAIS, COMCAMINHAO BASCULANTE 6 M3, DESCARGA EM DISTRIBUIDOR</v>
          </cell>
          <cell r="C2241" t="str">
            <v>M3</v>
          </cell>
          <cell r="D2241">
            <v>4.16</v>
          </cell>
        </row>
        <row r="2242">
          <cell r="A2242">
            <v>72891</v>
          </cell>
          <cell r="B2242" t="str">
            <v>CARGA, MANOBRAS E DESCARGA DE MISTURA BETUMINOSA A QUENTE, COM CAMINHAO BASCULANTE 6 M3, DESCARGA EM VIBRO-ACABADORA</v>
          </cell>
          <cell r="C2242" t="str">
            <v>M3</v>
          </cell>
          <cell r="D2242">
            <v>3.43</v>
          </cell>
        </row>
        <row r="2243">
          <cell r="A2243">
            <v>72892</v>
          </cell>
          <cell r="B2243" t="str">
            <v>CARGA, MANOBRAS E DESCARGA DE DE MISTURA BETUMINOSA A FRIO, COM CAMINHAO BASCULANTE 6 M3, DESCARGA EM VIBRO-ACABADORA</v>
          </cell>
          <cell r="C2243" t="str">
            <v>M3</v>
          </cell>
          <cell r="D2243">
            <v>7.4</v>
          </cell>
        </row>
        <row r="2244">
          <cell r="A2244">
            <v>72893</v>
          </cell>
          <cell r="B2244" t="str">
            <v>CARGA, MANOBRAS E DESCARGA DE BRITA PARA BASE DE MACADAME, COM CAMINHAO BASCULANTE 6 M3, DESCARGA EM DISTRIBUIDOR</v>
          </cell>
          <cell r="C2244" t="str">
            <v>M3</v>
          </cell>
          <cell r="D2244">
            <v>1.84</v>
          </cell>
        </row>
        <row r="2245">
          <cell r="A2245">
            <v>72894</v>
          </cell>
          <cell r="B2245" t="str">
            <v>CARGA, MANOBRAS E DESCARGA DE MISTURAS DE SOLOS E AGREGADOS, COM CAMINHAO BASCULANTE 6 M3, DESCARGA EM DISTRIBUIDOR</v>
          </cell>
          <cell r="C2245" t="str">
            <v>M3</v>
          </cell>
          <cell r="D2245">
            <v>2.37</v>
          </cell>
        </row>
        <row r="2246">
          <cell r="A2246">
            <v>72895</v>
          </cell>
          <cell r="B2246" t="str">
            <v>CARGA, MANOBRAS E DESCARGA DE MATERIAIS DIVERSOS, COM CAMINHAO CARROCERIA 9 T (CARGA E DESCARGA MANUAIS)</v>
          </cell>
          <cell r="C2246" t="str">
            <v>M3</v>
          </cell>
          <cell r="D2246">
            <v>12.47</v>
          </cell>
        </row>
        <row r="2247">
          <cell r="A2247">
            <v>72896</v>
          </cell>
          <cell r="B2247" t="str">
            <v>CARGA MANUAL DE TERRA EM CAMINHAO BASCULANTE 6 M3</v>
          </cell>
          <cell r="C2247" t="str">
            <v>M3</v>
          </cell>
          <cell r="D2247">
            <v>9.57</v>
          </cell>
        </row>
        <row r="2248">
          <cell r="A2248">
            <v>72897</v>
          </cell>
          <cell r="B2248" t="str">
            <v>CARGA MANUAL DE ENTULHO EM CAMINHAO BASCULANTE 6 M3</v>
          </cell>
          <cell r="C2248" t="str">
            <v>M3</v>
          </cell>
          <cell r="D2248">
            <v>11.62</v>
          </cell>
        </row>
        <row r="2249">
          <cell r="A2249">
            <v>72898</v>
          </cell>
          <cell r="B2249" t="str">
            <v>CARGA E DESCARGA MECANIZADAS DE ENTULHO EM CAMINHAO BASCULANTE 6 M3</v>
          </cell>
          <cell r="C2249" t="str">
            <v>M3</v>
          </cell>
          <cell r="D2249">
            <v>0.69</v>
          </cell>
        </row>
        <row r="2250">
          <cell r="A2250">
            <v>72899</v>
          </cell>
          <cell r="B2250" t="str">
            <v>TRANSPORTE DE ENTULHO COM CAMINHÃO BASCULANTE 6 M3, RODOVIA PAVIMENTADA, DMT ATE 0,5 KM</v>
          </cell>
          <cell r="C2250" t="str">
            <v>M3</v>
          </cell>
          <cell r="D2250">
            <v>3.22</v>
          </cell>
        </row>
        <row r="2251">
          <cell r="A2251">
            <v>72900</v>
          </cell>
          <cell r="B2251" t="str">
            <v>TRANSPORTE DE ENTULHO COM CAMINHAO BASCULANTE 6 M3, RODOVIA PAVIMENTADA, DMT 0,5 A 1,0 KM</v>
          </cell>
          <cell r="C2251" t="str">
            <v>M3</v>
          </cell>
          <cell r="D2251">
            <v>3.55</v>
          </cell>
        </row>
        <row r="2252">
          <cell r="A2252">
            <v>74010</v>
          </cell>
          <cell r="B2252" t="str">
            <v>CARGA E DESCARGA MECANIZADA</v>
          </cell>
          <cell r="C2252">
            <v>0</v>
          </cell>
          <cell r="D2252">
            <v>0</v>
          </cell>
        </row>
        <row r="2253">
          <cell r="A2253" t="str">
            <v>74010/001</v>
          </cell>
          <cell r="B2253" t="str">
            <v>CARGA E DESCARGA MECANICA DE SOLO UTILIZANDO CAMINHAO BASCULANTE 5,0M3/11T E PA CARREGADEIRA SOBRE PNEUS * 105 HP * CAP. 1,72M3.</v>
          </cell>
          <cell r="C2253" t="str">
            <v>M3</v>
          </cell>
          <cell r="D2253">
            <v>0.99</v>
          </cell>
        </row>
        <row r="2254">
          <cell r="A2254">
            <v>74011</v>
          </cell>
          <cell r="B2254" t="str">
            <v>TRANSPORTE DE MATERIAL</v>
          </cell>
          <cell r="C2254">
            <v>0</v>
          </cell>
          <cell r="D2254">
            <v>0</v>
          </cell>
        </row>
        <row r="2255">
          <cell r="A2255" t="str">
            <v>74011/001</v>
          </cell>
          <cell r="B2255" t="str">
            <v>TRANSPORTE LOCAL EM LEITO NATURAL, COM CAMINHAO BASCULANTE 6M3</v>
          </cell>
          <cell r="C2255" t="str">
            <v>M3/KM</v>
          </cell>
          <cell r="D2255">
            <v>1.1299999999999999</v>
          </cell>
        </row>
        <row r="2256">
          <cell r="A2256">
            <v>74140</v>
          </cell>
          <cell r="B2256" t="str">
            <v>CARGA, TRANSPORTE E DESCARGA DE MATERIAL - MMA</v>
          </cell>
          <cell r="C2256">
            <v>0</v>
          </cell>
          <cell r="D2256">
            <v>0</v>
          </cell>
        </row>
        <row r="2257">
          <cell r="A2257" t="str">
            <v>74140/001</v>
          </cell>
          <cell r="B2257" t="str">
            <v>CARGA, TRANSPORTE E DESCARGA MECANICA ATE 1,00 KM</v>
          </cell>
          <cell r="C2257" t="str">
            <v>M3</v>
          </cell>
          <cell r="D2257">
            <v>1.85</v>
          </cell>
        </row>
        <row r="2258">
          <cell r="A2258" t="str">
            <v>74140/002</v>
          </cell>
          <cell r="B2258" t="str">
            <v>CARGA, TRANSPORTE E DESCARGA MECANICA ATE 5,00 KM</v>
          </cell>
          <cell r="C2258" t="str">
            <v>M3</v>
          </cell>
          <cell r="D2258">
            <v>6.85</v>
          </cell>
        </row>
        <row r="2259">
          <cell r="A2259" t="str">
            <v>74140/003</v>
          </cell>
          <cell r="B2259" t="str">
            <v>CARGA, TRANSPORTE E DESCARGA MECANICA ATE 10,00 KM</v>
          </cell>
          <cell r="C2259" t="str">
            <v>M3</v>
          </cell>
          <cell r="D2259">
            <v>8.1</v>
          </cell>
        </row>
        <row r="2260">
          <cell r="A2260">
            <v>74203</v>
          </cell>
          <cell r="B2260" t="str">
            <v>REMOCAO DE MATERIAL 1A. CATEGORIA, C/ CARGA MECANICA E TRANSPORTE.</v>
          </cell>
          <cell r="C2260">
            <v>0</v>
          </cell>
          <cell r="D2260">
            <v>0</v>
          </cell>
        </row>
        <row r="2261">
          <cell r="A2261" t="str">
            <v>74203/001</v>
          </cell>
          <cell r="B2261" t="str">
            <v>REMOCAO DE MATERIAL 1A. CATEGORIA, EM CAMINHAO BASCULANTE, D.M.T.=6 KM(INCLUSIVE CARGA MECANICA E DESCARGA).</v>
          </cell>
          <cell r="C2261" t="str">
            <v>M3</v>
          </cell>
          <cell r="D2261">
            <v>8.61</v>
          </cell>
        </row>
        <row r="2262">
          <cell r="A2262">
            <v>74204</v>
          </cell>
          <cell r="B2262" t="str">
            <v>TRANSPORTE DE MATERIAL COM D.M.T.= 6,0 KM</v>
          </cell>
          <cell r="C2262">
            <v>0</v>
          </cell>
          <cell r="D2262">
            <v>0</v>
          </cell>
        </row>
        <row r="2263">
          <cell r="A2263" t="str">
            <v>74204/001</v>
          </cell>
          <cell r="B2263" t="str">
            <v>TRANSPORTE DE MATERIAL - BOTA-FORA, D.M.T.= 6,0 KM</v>
          </cell>
          <cell r="C2263" t="str">
            <v>M3</v>
          </cell>
          <cell r="D2263">
            <v>6.8</v>
          </cell>
        </row>
        <row r="2264">
          <cell r="A2264">
            <v>74207</v>
          </cell>
          <cell r="B2264" t="str">
            <v>TRANSPORTE DE MATERIAL COM D.M.T.= 10,0 KM</v>
          </cell>
          <cell r="C2264">
            <v>0</v>
          </cell>
          <cell r="D2264">
            <v>0</v>
          </cell>
        </row>
        <row r="2265">
          <cell r="A2265" t="str">
            <v>74207/001</v>
          </cell>
          <cell r="B2265" t="str">
            <v>TRANSPORTE DE MATERIAL - BOTA-FORA, D.M.T = 10,0 KM</v>
          </cell>
          <cell r="C2265" t="str">
            <v>M3</v>
          </cell>
          <cell r="D2265">
            <v>11.34</v>
          </cell>
        </row>
        <row r="2266">
          <cell r="A2266">
            <v>74241</v>
          </cell>
          <cell r="B2266" t="str">
            <v>EMPILHAMENTO DE SOLO ORGANICO</v>
          </cell>
          <cell r="C2266">
            <v>0</v>
          </cell>
          <cell r="D2266">
            <v>0</v>
          </cell>
        </row>
        <row r="2267">
          <cell r="A2267" t="str">
            <v>74241/001</v>
          </cell>
          <cell r="B2267" t="str">
            <v>EMPILHAMENTO DE SOLO ORGANICO RETIRADO NA AREA DO ATERRO COM TRATOR SOBRE ESTEIRAS COM 160HP.</v>
          </cell>
          <cell r="C2267" t="str">
            <v>M3</v>
          </cell>
          <cell r="D2267">
            <v>3.64</v>
          </cell>
        </row>
        <row r="2268">
          <cell r="A2268">
            <v>74255</v>
          </cell>
          <cell r="B2268" t="str">
            <v>CARGA MANUAL EM CAMINHAO BASCULANTE</v>
          </cell>
          <cell r="C2268">
            <v>0</v>
          </cell>
          <cell r="D2268">
            <v>0</v>
          </cell>
        </row>
        <row r="2269">
          <cell r="A2269" t="str">
            <v>74255/001</v>
          </cell>
          <cell r="B2269" t="str">
            <v>CARGA MANUAL DE TERRA EM CAMINHAO BASCULANTE (NAO INCLUI O CUSTOCUSTO IMPRODUTIVO DO CAMINHAO BASCULANTE)</v>
          </cell>
          <cell r="C2269" t="str">
            <v>M3</v>
          </cell>
          <cell r="D2269">
            <v>4.1100000000000003</v>
          </cell>
        </row>
        <row r="2270">
          <cell r="A2270" t="str">
            <v>74255/002</v>
          </cell>
          <cell r="B2270" t="str">
            <v>CARGA MANUAL DE TERRA EM CAMINHAO BASCULANTE (INCLUI O CUSTOIMPRODUTIVO DIURNO DO CAMINHAO BASCULANTE C/ CACAMBA 4,0M3)</v>
          </cell>
          <cell r="C2270" t="str">
            <v>M3</v>
          </cell>
          <cell r="D2270">
            <v>9.31</v>
          </cell>
        </row>
        <row r="2271">
          <cell r="A2271" t="str">
            <v>74255/003</v>
          </cell>
          <cell r="B2271" t="str">
            <v>CARGA MANUAL DE MATERIAL A GRANEL (2 SERVENTES) EM CAMINHAO BASCULANTEC/ CACAMBA DE 4,0M3 INCLUINDO DESCARGA MECÂNICA</v>
          </cell>
          <cell r="C2271" t="str">
            <v>M3</v>
          </cell>
          <cell r="D2271">
            <v>15.37</v>
          </cell>
        </row>
        <row r="2272">
          <cell r="A2272">
            <v>225</v>
          </cell>
          <cell r="B2272" t="str">
            <v>REGULARIZACAO E APILOAMENTO DE FUNDO DE VALAS</v>
          </cell>
          <cell r="C2272">
            <v>0</v>
          </cell>
          <cell r="D2272">
            <v>0</v>
          </cell>
        </row>
        <row r="2273">
          <cell r="A2273">
            <v>73733</v>
          </cell>
          <cell r="B2273" t="str">
            <v>COMPACTAÇÃO MANUAL FUNDO DE VALAS COM MAÇO=10 KG PARA REDE DE ESGOTO -131401051</v>
          </cell>
          <cell r="C2273" t="str">
            <v>M2</v>
          </cell>
          <cell r="D2273">
            <v>2.31</v>
          </cell>
        </row>
        <row r="2274">
          <cell r="A2274">
            <v>282</v>
          </cell>
          <cell r="B2274" t="str">
            <v>FORNEC. DE MAT. C/OU S/CARGA, DESC. E TRANSPORTE</v>
          </cell>
          <cell r="C2274">
            <v>0</v>
          </cell>
          <cell r="D2274">
            <v>0</v>
          </cell>
        </row>
        <row r="2275">
          <cell r="A2275">
            <v>6513</v>
          </cell>
          <cell r="B2275" t="str">
            <v>FORNECIMENTO E LANCAMENTO DE PEDRA DE MAO P/CONSTRUCAO DE SUMIDOUROP/EFLUENTE LIQUIDO DA FOSSA SEPTICA D INT = 300 CM, H INT = 660 CM (P/COMP.11516/1)</v>
          </cell>
          <cell r="C2275" t="str">
            <v>M3</v>
          </cell>
          <cell r="D2275">
            <v>7767.68</v>
          </cell>
        </row>
        <row r="2276">
          <cell r="A2276">
            <v>6514</v>
          </cell>
          <cell r="B2276" t="str">
            <v>FORNECIMENTO E LANCAMENTO DE BRITA N. 4</v>
          </cell>
          <cell r="C2276" t="str">
            <v>M3</v>
          </cell>
          <cell r="D2276">
            <v>105.78</v>
          </cell>
        </row>
        <row r="2277">
          <cell r="A2277">
            <v>283</v>
          </cell>
          <cell r="B2277" t="str">
            <v>COMPACTACAO OU APILOAMENTO</v>
          </cell>
          <cell r="C2277">
            <v>0</v>
          </cell>
          <cell r="D2277">
            <v>0</v>
          </cell>
        </row>
        <row r="2278">
          <cell r="A2278">
            <v>5622</v>
          </cell>
          <cell r="B2278" t="str">
            <v>REGULARIZACAO E COMPACTACAO MANUAL DE TERRENO COM SOQUETE</v>
          </cell>
          <cell r="C2278" t="str">
            <v>M2</v>
          </cell>
          <cell r="D2278">
            <v>2.2599999999999998</v>
          </cell>
        </row>
        <row r="2279">
          <cell r="A2279">
            <v>6508</v>
          </cell>
          <cell r="B2279" t="str">
            <v>REGULARIZACAO E COMPACTACAO MANUAL, P/ CONSTRUCAO DE SUMIDOUROP/EFLUENTE LIQUIDO DA FOSSA SEPTICA, D INT = 300 CM E H INT = 660 CM (P/ COMP.11516/1)</v>
          </cell>
          <cell r="C2279" t="str">
            <v>M2</v>
          </cell>
          <cell r="D2279">
            <v>158.4</v>
          </cell>
        </row>
        <row r="2280">
          <cell r="A2280">
            <v>41721</v>
          </cell>
          <cell r="B2280" t="str">
            <v>COMPACTACAO MECANICA A 95% DO PROCTOR NORMAL - PAVIMENTACAO URBANA</v>
          </cell>
          <cell r="C2280" t="str">
            <v>M3</v>
          </cell>
          <cell r="D2280">
            <v>2.27</v>
          </cell>
        </row>
        <row r="2281">
          <cell r="A2281">
            <v>41722</v>
          </cell>
          <cell r="B2281" t="str">
            <v>COMPACTACAO MECANICA A 100% DO PROCTOR NORMAL - PAVIMENTACAO URBANA</v>
          </cell>
          <cell r="C2281" t="str">
            <v>M3</v>
          </cell>
          <cell r="D2281">
            <v>3.61</v>
          </cell>
        </row>
        <row r="2282">
          <cell r="A2282">
            <v>74005</v>
          </cell>
          <cell r="B2282" t="str">
            <v>ATERRO/REATERRO DE AREAS</v>
          </cell>
          <cell r="C2282">
            <v>0</v>
          </cell>
          <cell r="D2282">
            <v>0</v>
          </cell>
        </row>
        <row r="2283">
          <cell r="A2283" t="str">
            <v>74005/001</v>
          </cell>
          <cell r="B2283" t="str">
            <v>COMPACTACAO MECANICA, SEM CONTROLE DO GC (C/COMPACTADOR PLACA 400 KG)</v>
          </cell>
          <cell r="C2283" t="str">
            <v>M3</v>
          </cell>
          <cell r="D2283">
            <v>2.13</v>
          </cell>
        </row>
        <row r="2284">
          <cell r="A2284" t="str">
            <v>74005/002</v>
          </cell>
          <cell r="B2284" t="str">
            <v>COMPACTACAO MECANICA C/ CONTROLE DO GC&gt;=95% DO PN (AREAS) (C/MONIVELADORA 140 HP E ROLO COMPRESSOR VIBRATORIO 80 HP)</v>
          </cell>
          <cell r="C2284" t="str">
            <v>M3</v>
          </cell>
          <cell r="D2284">
            <v>2.2400000000000002</v>
          </cell>
        </row>
        <row r="2285">
          <cell r="A2285">
            <v>74009</v>
          </cell>
          <cell r="B2285" t="str">
            <v>REGULARIZACAO E/OU COMPACTACAO</v>
          </cell>
          <cell r="C2285">
            <v>0</v>
          </cell>
          <cell r="D2285">
            <v>0</v>
          </cell>
        </row>
        <row r="2286">
          <cell r="A2286" t="str">
            <v>74009/001</v>
          </cell>
          <cell r="B2286" t="str">
            <v>REGULARIZACAO E COMPACTACAO MANUAL DE TERRENO</v>
          </cell>
          <cell r="C2286" t="str">
            <v>M2</v>
          </cell>
          <cell r="D2286">
            <v>2.2599999999999998</v>
          </cell>
        </row>
        <row r="2287">
          <cell r="A2287">
            <v>74016</v>
          </cell>
          <cell r="B2287" t="str">
            <v>REGULARIZACAO E/OU COMPACTACAO</v>
          </cell>
          <cell r="C2287">
            <v>0</v>
          </cell>
          <cell r="D2287">
            <v>0</v>
          </cell>
        </row>
        <row r="2288">
          <cell r="A2288" t="str">
            <v>74016/001</v>
          </cell>
          <cell r="B2288" t="str">
            <v>REGULARIZACAO E COMPACTACAO DE TERRENO, COM SOQUETE</v>
          </cell>
          <cell r="C2288" t="str">
            <v>M2</v>
          </cell>
          <cell r="D2288">
            <v>2.2599999999999998</v>
          </cell>
        </row>
        <row r="2289">
          <cell r="A2289">
            <v>74034</v>
          </cell>
          <cell r="B2289" t="str">
            <v>ESPALHAMENTO E COMPACTAÇÃO DE MATERIAL</v>
          </cell>
          <cell r="C2289">
            <v>0</v>
          </cell>
          <cell r="D2289">
            <v>0</v>
          </cell>
        </row>
        <row r="2290">
          <cell r="A2290" t="str">
            <v>74034/001</v>
          </cell>
          <cell r="B2290" t="str">
            <v>ESPALHAMENTO DE MATERIAL DE 1A CATEGORIA COM TRATOR DE ESTEIRA COM 153HP</v>
          </cell>
          <cell r="C2290" t="str">
            <v>M3</v>
          </cell>
          <cell r="D2290">
            <v>2.2000000000000002</v>
          </cell>
        </row>
        <row r="2291">
          <cell r="A2291" t="str">
            <v>PARE</v>
          </cell>
          <cell r="B2291" t="str">
            <v>PAREDES/PAINEIS</v>
          </cell>
          <cell r="C2291">
            <v>0</v>
          </cell>
          <cell r="D2291">
            <v>0</v>
          </cell>
        </row>
        <row r="2292">
          <cell r="A2292">
            <v>63</v>
          </cell>
          <cell r="B2292" t="str">
            <v>ALVENARIA DE TIJOLOS CERAMICOS</v>
          </cell>
          <cell r="C2292">
            <v>0</v>
          </cell>
          <cell r="D2292">
            <v>0</v>
          </cell>
        </row>
        <row r="2293">
          <cell r="A2293">
            <v>6110</v>
          </cell>
          <cell r="B2293" t="str">
            <v>ALVENARIA DE EMBASAMENTO EM TIJOLOS CERAMICOS MACICOS 5X10X20CM, ASSENTADO COM ARGAMASSA TRACO 1:2:8 (CIMENTO, CAL E AREIA)</v>
          </cell>
          <cell r="C2293" t="str">
            <v>M3</v>
          </cell>
          <cell r="D2293">
            <v>355.18</v>
          </cell>
        </row>
        <row r="2294">
          <cell r="A2294">
            <v>6113</v>
          </cell>
          <cell r="B2294" t="str">
            <v>ENCUNHAMENTO (APERTO DE ALVENARIA) EM TIJOLOS CERAMICOS MACICOS 5X10X20CM 1 VEZ (ESPESSURA 20CM), ASSENTADO COM ARGAMASSA TRACO 1:6 (CIMENTOE AREIA)</v>
          </cell>
          <cell r="C2294" t="str">
            <v>M</v>
          </cell>
          <cell r="D2294">
            <v>14.26</v>
          </cell>
        </row>
        <row r="2295">
          <cell r="A2295">
            <v>6449</v>
          </cell>
          <cell r="B2295" t="str">
            <v>ALVENARIA DE TIJOLOS MACIÇOS,E=10 CM,DO ”PESCOÇO” DO POÇO DE VISTORIADA FOSSA D INT = 80 CM, H INT = 70 CM, COM TOTAL DE 1,98M2</v>
          </cell>
          <cell r="C2295" t="str">
            <v>M2</v>
          </cell>
          <cell r="D2295">
            <v>94.51</v>
          </cell>
        </row>
        <row r="2296">
          <cell r="A2296">
            <v>6512</v>
          </cell>
          <cell r="B2296" t="str">
            <v>ALVENARIA EM TIJOLOS, E=10 CM, P/ CONSTRUCAO DE SUMIDOURO P/EFLUENTE LIQUIDO DA FOSSA SEPTICA, D INT = 300 CM E H INT = 660 CM (P/COMP.11516/1)</v>
          </cell>
          <cell r="C2296" t="str">
            <v>M2</v>
          </cell>
          <cell r="D2296">
            <v>94.51</v>
          </cell>
        </row>
        <row r="2297">
          <cell r="A2297">
            <v>6519</v>
          </cell>
          <cell r="B2297" t="str">
            <v>ALVENARIA EM TIJOLO CERAMICO MACICO 5X10X20CM 1 VEZ (ESPESSURA 20CM),ASSENTADO COM ARGAMASSA TRACO 1:2:8 (CIMENTO, CAL E AREIA)</v>
          </cell>
          <cell r="C2297" t="str">
            <v>M2</v>
          </cell>
          <cell r="D2297">
            <v>76.7</v>
          </cell>
        </row>
        <row r="2298">
          <cell r="A2298">
            <v>6520</v>
          </cell>
          <cell r="B2298" t="str">
            <v>MODULO DE 15,07M2 DE ALVENARIA EM TIJOLOS MACICOS, E=20 CM, P/CONSTRUCAO DE FOSSA SEPTICA TIPO OMS, D INT = 200 CM, H INT = 240 CM</v>
          </cell>
          <cell r="C2298" t="str">
            <v>M2</v>
          </cell>
          <cell r="D2298">
            <v>1155.8699999999999</v>
          </cell>
        </row>
        <row r="2299">
          <cell r="A2299">
            <v>6521</v>
          </cell>
          <cell r="B2299" t="str">
            <v>MODULO DE 16,59M2 DE ALVENARIA EM TIJOLOS MACICOS, E = 20 CM, P/CONSTRUCAO DE SUMIDOURO P/EFLUENTE LIQUIDO DA FOSSA SEPTICA, D INT = 300 CM/ H INT = 660 CM</v>
          </cell>
          <cell r="C2299" t="str">
            <v>M2</v>
          </cell>
          <cell r="D2299">
            <v>1272.45</v>
          </cell>
        </row>
        <row r="2300">
          <cell r="A2300">
            <v>68049</v>
          </cell>
          <cell r="B2300" t="str">
            <v>CINTA E CONTRAVERGA EM TIJOLO CERAMICO MACICO 5X10X20CM 1/2 VEZ</v>
          </cell>
          <cell r="C2300" t="str">
            <v>M2</v>
          </cell>
          <cell r="D2300">
            <v>62.18</v>
          </cell>
        </row>
        <row r="2301">
          <cell r="A2301">
            <v>72131</v>
          </cell>
          <cell r="B2301" t="str">
            <v>ALVENARIA EM TIJOLO CERAMICO MACICO 5X10X20CM 1/2 VEZ (ESPESSURA 10CM), ASSENTADO COM ARGAMASSA TRACO 1:2:8 (CIMENTO, CAL E AREIA)</v>
          </cell>
          <cell r="C2301" t="str">
            <v>M2</v>
          </cell>
          <cell r="D2301">
            <v>49.67</v>
          </cell>
        </row>
        <row r="2302">
          <cell r="A2302">
            <v>72132</v>
          </cell>
          <cell r="B2302" t="str">
            <v>ALVENARIA EM TIJOLO CERAMICO MACICO 5X10X20CM ESPELHO (ESPESSURA 5CM),ASSENTADO COM ARGAMASSA TRACO 1:2:8 (CIMENTO, CAL E AREIA)</v>
          </cell>
          <cell r="C2302" t="str">
            <v>M2</v>
          </cell>
          <cell r="D2302">
            <v>25.74</v>
          </cell>
        </row>
        <row r="2303">
          <cell r="A2303">
            <v>72133</v>
          </cell>
          <cell r="B2303" t="str">
            <v>ALVENARIA EM TIJOLO CERAMICO MACICO 5X10X20CM 1 1/2 VEZ (ESPESSURA 30CM), ASSENTADO COM ARGAMASSA TRACO 1:2:8 (CIMENTO, CAL E AREIA)</v>
          </cell>
          <cell r="C2303" t="str">
            <v>M2</v>
          </cell>
          <cell r="D2303">
            <v>116.15</v>
          </cell>
        </row>
        <row r="2304">
          <cell r="A2304">
            <v>72177</v>
          </cell>
          <cell r="B2304" t="str">
            <v>TELA TIPO DEPLOYEE PARA REFORCO DE ALVENARIA</v>
          </cell>
          <cell r="C2304" t="str">
            <v>M2</v>
          </cell>
          <cell r="D2304">
            <v>2.4300000000000002</v>
          </cell>
        </row>
        <row r="2305">
          <cell r="A2305">
            <v>73810</v>
          </cell>
          <cell r="B2305" t="str">
            <v>ALVENARIA DE TIJOLOS APARENTES DE 2 FUROS (1/2 VEZ), ASSENTADOS E RE-JUNTADOS COM ARGAMASSA DE CIMENTO E AREIA</v>
          </cell>
          <cell r="C2305">
            <v>0</v>
          </cell>
          <cell r="D2305">
            <v>0</v>
          </cell>
        </row>
        <row r="2306">
          <cell r="A2306" t="str">
            <v>73810/001</v>
          </cell>
          <cell r="B2306" t="str">
            <v>ALVENARIA COM TIJOLOS APARENTES 6,5X10X20CM, ASSENTADOS COM ARGAMASSATRACO 1:6 (CIMENTO E AREIA) PREPARO MANUAL</v>
          </cell>
          <cell r="C2306" t="str">
            <v>M2</v>
          </cell>
          <cell r="D2306">
            <v>68.14</v>
          </cell>
        </row>
        <row r="2307">
          <cell r="A2307">
            <v>73935</v>
          </cell>
          <cell r="B2307" t="str">
            <v>ALVENARIA TIJ CERAMICO FURADO</v>
          </cell>
          <cell r="C2307">
            <v>0</v>
          </cell>
          <cell r="D2307">
            <v>0</v>
          </cell>
        </row>
        <row r="2308">
          <cell r="A2308" t="str">
            <v>73935/001</v>
          </cell>
          <cell r="B2308" t="str">
            <v>ALVENARIA EM TIJOLO CERAMICO FURADO 10X20X20CM, 1/2 VEZ, ASSENTADO EMARGAMASSA TRACO 1:4 (CIMENTO E AREIA),E=1CM</v>
          </cell>
          <cell r="C2308" t="str">
            <v>M2</v>
          </cell>
          <cell r="D2308">
            <v>29.02</v>
          </cell>
        </row>
        <row r="2309">
          <cell r="A2309" t="str">
            <v>73935/002</v>
          </cell>
          <cell r="B2309" t="str">
            <v>ALVENARIA EM TIJOLO CERAMICO FURADO 10X20X20CM, 1 VEZ, ASSENTADO EM ARGAMASSA TRACO 1:5 (CIMENTO E AREIA), E=1CM</v>
          </cell>
          <cell r="C2309" t="str">
            <v>M2</v>
          </cell>
          <cell r="D2309">
            <v>51.12</v>
          </cell>
        </row>
        <row r="2310">
          <cell r="A2310" t="str">
            <v>73935/003</v>
          </cell>
          <cell r="B2310" t="str">
            <v>ALVENARIA EM TIJOLO CERAMICO FURADO 4 FUROS 10X10X20CM, 1/2 VEZ, ASSENTADO EM ARGAMASSA TRACO 1:8 (CIMENTO E AREIA), E= 1CM</v>
          </cell>
          <cell r="C2310" t="str">
            <v>M2</v>
          </cell>
          <cell r="D2310">
            <v>44.38</v>
          </cell>
        </row>
        <row r="2311">
          <cell r="A2311" t="str">
            <v>73935/004</v>
          </cell>
          <cell r="B2311" t="str">
            <v>ALVENARIA EM TIJOLO CERAMICO FURADO 10X10X20CM, 1 VEZ, ASSENTADO EM ARGAMASSA TRACO 1:8 (CIMENTO E AREIA) E=1,0CM</v>
          </cell>
          <cell r="C2311" t="str">
            <v>M2</v>
          </cell>
          <cell r="D2311">
            <v>80</v>
          </cell>
        </row>
        <row r="2312">
          <cell r="A2312" t="str">
            <v>73935/005</v>
          </cell>
          <cell r="B2312" t="str">
            <v>ALVENARIA EM TIJOLO CERAMICO FURADO 10X15X20CM, 1/2 VEZ, ASSENTADO EMARGAMASSA TRACO 1:4 (CIMENTO E AREIA)</v>
          </cell>
          <cell r="C2312" t="str">
            <v>M2</v>
          </cell>
          <cell r="D2312">
            <v>34.74</v>
          </cell>
        </row>
        <row r="2313">
          <cell r="A2313">
            <v>73943</v>
          </cell>
          <cell r="B2313" t="str">
            <v>ALVENARIA 1/2 VEZ TIJOLO CERAMICO MACICO</v>
          </cell>
          <cell r="C2313">
            <v>0</v>
          </cell>
          <cell r="D2313">
            <v>0</v>
          </cell>
        </row>
        <row r="2314">
          <cell r="A2314" t="str">
            <v>73943/001</v>
          </cell>
          <cell r="B2314" t="str">
            <v>ALVENARIA DE TIJOLOS MACICOS, E=10 CM , C/ ARGAMASSA CIM/CAL/AREIA,TRACO 1:2:8</v>
          </cell>
          <cell r="C2314" t="str">
            <v>M2</v>
          </cell>
          <cell r="D2314">
            <v>47.73</v>
          </cell>
        </row>
        <row r="2315">
          <cell r="A2315">
            <v>73982</v>
          </cell>
          <cell r="B2315" t="str">
            <v>ALVENARIA 1/2 VEZ DE TIJOLO CERAMICO FURADO</v>
          </cell>
          <cell r="C2315">
            <v>0</v>
          </cell>
          <cell r="D2315">
            <v>0</v>
          </cell>
        </row>
        <row r="2316">
          <cell r="A2316" t="str">
            <v>73982/001</v>
          </cell>
          <cell r="B2316" t="str">
            <v>ALVENARIA EM TIJOLO CERAMICO FURADO 10X20X20CM, 1/2 VEZ, ASSENTADO EMARGAMASSA TRACO 1:2:8 (CIMENTO, CAL E AREIA), JUNTAS 12MM</v>
          </cell>
          <cell r="C2316" t="str">
            <v>M2</v>
          </cell>
          <cell r="D2316">
            <v>25.69</v>
          </cell>
        </row>
        <row r="2317">
          <cell r="A2317">
            <v>73987</v>
          </cell>
          <cell r="B2317" t="str">
            <v>ALVENARIA DE 1 VEZ DE TIJOLO CERAMICO FURADO</v>
          </cell>
          <cell r="C2317">
            <v>0</v>
          </cell>
          <cell r="D2317">
            <v>0</v>
          </cell>
        </row>
        <row r="2318">
          <cell r="A2318" t="str">
            <v>73987/001</v>
          </cell>
          <cell r="B2318" t="str">
            <v>ALVENARIA EM TIJOLO CERAMICO FURADO 10X20X20CM, 1 VEZ, ASSENTADO EM ARGAMASSA TRACO 1:2:8 (CIMENTO, CAL E AREIA), JUNTAS 10MM</v>
          </cell>
          <cell r="C2318" t="str">
            <v>M2</v>
          </cell>
          <cell r="D2318">
            <v>51.25</v>
          </cell>
        </row>
        <row r="2319">
          <cell r="A2319">
            <v>73988</v>
          </cell>
          <cell r="B2319" t="str">
            <v>APERTO DE ALVENARIA C/ ARGAMASSA</v>
          </cell>
          <cell r="C2319">
            <v>0</v>
          </cell>
          <cell r="D2319">
            <v>0</v>
          </cell>
        </row>
        <row r="2320">
          <cell r="A2320" t="str">
            <v>73988/001</v>
          </cell>
          <cell r="B2320" t="str">
            <v>ENCUNHAMENTO (APERTO) DE ALVENARIA 1 VEZ COM ARGAMASSA TRACO 1:0,5:8 (CIMENTO, CAL E AREIA), ESPESSURA 3CM</v>
          </cell>
          <cell r="C2320" t="str">
            <v>M</v>
          </cell>
          <cell r="D2320">
            <v>4.8899999999999997</v>
          </cell>
        </row>
        <row r="2321">
          <cell r="A2321" t="str">
            <v>73988/002</v>
          </cell>
          <cell r="B2321" t="str">
            <v>ENCUNHAMENTO (APERTO) DE ALVENARIA 1/2 VEZ COM ARGAMASSA TRACO 1:0,5:8(CIMENTO, CAL E AREIA), ESPESSURA 3CM</v>
          </cell>
          <cell r="C2321" t="str">
            <v>M</v>
          </cell>
          <cell r="D2321">
            <v>3.06</v>
          </cell>
        </row>
        <row r="2322">
          <cell r="A2322">
            <v>74018</v>
          </cell>
          <cell r="B2322" t="str">
            <v>ALVENARIA 1/2 VEZ TIJOLO CERAMICO MACICO</v>
          </cell>
          <cell r="C2322">
            <v>0</v>
          </cell>
          <cell r="D2322">
            <v>0</v>
          </cell>
        </row>
        <row r="2323">
          <cell r="A2323" t="str">
            <v>74018/001</v>
          </cell>
          <cell r="B2323" t="str">
            <v>CAIXA EM ALVENARIA ENTERRADA, DE TIJOLOS CERAMICOS MACICOS 1/2 VEZ DIMENSOES EXTERNAS 60X60X60CM, INCLUSO TAMPA EM CONCRETO E EMBOCAMENTO</v>
          </cell>
          <cell r="C2323" t="str">
            <v>UN</v>
          </cell>
          <cell r="D2323">
            <v>83.08</v>
          </cell>
        </row>
        <row r="2324">
          <cell r="A2324">
            <v>74110</v>
          </cell>
          <cell r="B2324" t="str">
            <v>ALVENARIA BLOCO CERAM ESTRUT 14X19X29 ARGAMASSA 1:3 CIMENTO E AREIAC/GROUT E ARMACAO.</v>
          </cell>
          <cell r="C2324">
            <v>0</v>
          </cell>
          <cell r="D2324">
            <v>0</v>
          </cell>
        </row>
        <row r="2325">
          <cell r="A2325" t="str">
            <v>74110/001</v>
          </cell>
          <cell r="B2325" t="str">
            <v>ALVENARIA EM BLOCO CERAMICO ESTRUTURAL 14X19X29CM, 1/2 VEZ, ASSENTADOCOM ARGAMASSA TRACO 1:3 (CIMENTO E AREIA), INCLUSO ACO CA-60</v>
          </cell>
          <cell r="C2325" t="str">
            <v>M2</v>
          </cell>
          <cell r="D2325">
            <v>44.74</v>
          </cell>
        </row>
        <row r="2326">
          <cell r="A2326">
            <v>76445</v>
          </cell>
          <cell r="B2326" t="str">
            <v>ALVENARIA 10CM TIJ CER FURADO 10X10X20CM CIMENTO/AREIA 1:10</v>
          </cell>
          <cell r="C2326">
            <v>0</v>
          </cell>
          <cell r="D2326">
            <v>0</v>
          </cell>
        </row>
        <row r="2327">
          <cell r="A2327" t="str">
            <v>76445/001</v>
          </cell>
          <cell r="B2327" t="str">
            <v>ALVENARIA DE TIJOLOS CERAMICOS FURADOS 10X20X20CM, ASSENTADOS COM ARGAMASSA CIMENTO/AREIA 1:10 COM PREPARO MANUAL, ESP. PAREDE = 10CM, COM JUNTAS DE 12MM, CONSIDERANDO 8% DE PERDAS NOS TIJOLOS, SEM PERDAS DE ARGAMASSA</v>
          </cell>
          <cell r="C2327" t="str">
            <v>M2</v>
          </cell>
          <cell r="D2327">
            <v>28.29</v>
          </cell>
        </row>
        <row r="2328">
          <cell r="A2328" t="str">
            <v>76445/002</v>
          </cell>
          <cell r="B2328" t="str">
            <v>ALVENARIA DE TIJOLOS CERAMICOS FURADOS, 10X20X30CM, ASSENTADOS COM ARGAMASSA CIMENTO/AREIA 1:7 COM PREPARO MANUAL, ESP. PAREDE = 10CM, COM JUNTAS DE 15MM, CONSIDERANDO 8% DE PERDAS NOS TIJOLOS E 5% NA ARGAMASSADE ASSENTAMENTO</v>
          </cell>
          <cell r="C2328" t="str">
            <v>M2</v>
          </cell>
          <cell r="D2328">
            <v>21.62</v>
          </cell>
        </row>
        <row r="2329">
          <cell r="A2329" t="str">
            <v>76445/003</v>
          </cell>
          <cell r="B2329" t="str">
            <v>ALVENARIA DE TIJOLOS CERAMICOS FURADOS 10X10X20CM, ASSENTADOS COM ARGAMASSA CIMENTO/AREIA 1:10 COM PREPARO MANUAL, ESP. PAREDE = 10CM, COM JUNTAS DE 12MM, CONSIDERANDO 9% DE PERDAS NOS TIJOLOS E 10% NA ARGAMASSA DE ASSENTAMENTO</v>
          </cell>
          <cell r="C2329" t="str">
            <v>M2</v>
          </cell>
          <cell r="D2329">
            <v>44.53</v>
          </cell>
        </row>
        <row r="2330">
          <cell r="A2330">
            <v>64</v>
          </cell>
          <cell r="B2330" t="str">
            <v>ALVENARIA DE ELEMENTOS VAZADOS CERAMICOS</v>
          </cell>
          <cell r="C2330">
            <v>0</v>
          </cell>
          <cell r="D2330">
            <v>0</v>
          </cell>
        </row>
        <row r="2331">
          <cell r="A2331">
            <v>9875</v>
          </cell>
          <cell r="B2331" t="str">
            <v>COBOGO CERAMICO (ELEMENTO VAZADO), 9X20X20CM, ASSENTADO COM ARGAMASSATRACO 1:4 DE CIMENTO E AREIA</v>
          </cell>
          <cell r="C2331" t="str">
            <v>M2</v>
          </cell>
          <cell r="D2331">
            <v>61.58</v>
          </cell>
        </row>
        <row r="2332">
          <cell r="A2332">
            <v>65</v>
          </cell>
          <cell r="B2332" t="str">
            <v>ALVENARIA DE BLOCOS DE CONCRETO</v>
          </cell>
          <cell r="C2332">
            <v>0</v>
          </cell>
          <cell r="D2332">
            <v>0</v>
          </cell>
        </row>
        <row r="2333">
          <cell r="A2333">
            <v>40804</v>
          </cell>
          <cell r="B2333" t="str">
            <v>MARCACAO DE ALVENARIA DE BLOCOS DE CONCRETO PARA BLOCO 10X20X40, COM ARGAMASSA TRACO 1:2:8 (CIMENTO, CAL E AREIA)</v>
          </cell>
          <cell r="C2333" t="str">
            <v>M</v>
          </cell>
          <cell r="D2333">
            <v>5.69</v>
          </cell>
        </row>
        <row r="2334">
          <cell r="A2334">
            <v>73998</v>
          </cell>
          <cell r="B2334" t="str">
            <v>ALVENARIA BLOCO CONCRETO</v>
          </cell>
          <cell r="C2334">
            <v>0</v>
          </cell>
          <cell r="D2334">
            <v>0</v>
          </cell>
        </row>
        <row r="2335">
          <cell r="A2335" t="str">
            <v>73998/001</v>
          </cell>
          <cell r="B2335" t="str">
            <v>ALVENARIA DE BLOCOS DE CONCRETO VEDACAO 9X19X39CM, ESPESSURA 9CM, ASSENTADOS COM ARGAMASSA TRACO 1:0,5:11 (CIMENTO, CAL E AREIA)</v>
          </cell>
          <cell r="C2335" t="str">
            <v>M2</v>
          </cell>
          <cell r="D2335">
            <v>26.16</v>
          </cell>
        </row>
        <row r="2336">
          <cell r="A2336" t="str">
            <v>73998/002</v>
          </cell>
          <cell r="B2336" t="str">
            <v>ALVENARIA DE BLOCOS DE CONCRETO VEDACAO TIPO CANALETA 14X19X19CM, ASSENTADOS COM ARGAMASSA TRACO 1:0,5:11 (CIMENTO, CAL E AREIA)</v>
          </cell>
          <cell r="C2336" t="str">
            <v>M2</v>
          </cell>
          <cell r="D2336">
            <v>37.58</v>
          </cell>
        </row>
        <row r="2337">
          <cell r="A2337" t="str">
            <v>73998/003</v>
          </cell>
          <cell r="B2337" t="str">
            <v>ALV ESTRUTURAL BL CONC 14X19X39CM -4.5MPA, ARG.CIM/CAL/AREIA 1:5:11</v>
          </cell>
          <cell r="C2337" t="str">
            <v>M2</v>
          </cell>
          <cell r="D2337">
            <v>36.5</v>
          </cell>
        </row>
        <row r="2338">
          <cell r="A2338" t="str">
            <v>73998/004</v>
          </cell>
          <cell r="B2338" t="str">
            <v>ALVENARIA DE BLOCOS DE CONCRETO ESTRUTURAL 14X19X39CM, ESPESSURA 14CM,ASSENTADOS COM ARGAMASSA TRACO 1:0,25:4 (CIMENTO, CAL E AREIA)</v>
          </cell>
          <cell r="C2338" t="str">
            <v>M2</v>
          </cell>
          <cell r="D2338">
            <v>41.06</v>
          </cell>
        </row>
        <row r="2339">
          <cell r="A2339" t="str">
            <v>73998/005</v>
          </cell>
          <cell r="B2339" t="str">
            <v>ALVENARIA DE BLOCOS DE CONCRETO ESTRUTURAL TIPO CANALETA 9X19X19CM, ASSENTADOS COM ARGAMASSA TRACO 1:0,25:4 (CIMENTO, CAL E AREIA)</v>
          </cell>
          <cell r="C2339" t="str">
            <v>M2</v>
          </cell>
          <cell r="D2339">
            <v>28.6</v>
          </cell>
        </row>
        <row r="2340">
          <cell r="A2340" t="str">
            <v>73998/006</v>
          </cell>
          <cell r="B2340" t="str">
            <v>ALVENARIA DE BLOCOS DE CONCRETO ESTRUTURAL 19X19X39CM, ESPESSURA 19CM,ASSENTADOS COM ARGAMASSA TRACO 1:0,25:4 (CIMENTO, CAL E AREIA)</v>
          </cell>
          <cell r="C2340" t="str">
            <v>M2</v>
          </cell>
          <cell r="D2340">
            <v>48.81</v>
          </cell>
        </row>
        <row r="2341">
          <cell r="A2341" t="str">
            <v>73998/007</v>
          </cell>
          <cell r="B2341" t="str">
            <v>ALVENARIA DE BLOCOS DE CONCRETO VEDACAO 19X19X39CM, ESPESSURA 19CM, ASSENTADOS COM ARGAMASSA TRACO 1:0,5:8 (CIMENTO, CAL E AREIA), COM JUNTADE 10MM</v>
          </cell>
          <cell r="C2341" t="str">
            <v>M2</v>
          </cell>
          <cell r="D2341">
            <v>35.380000000000003</v>
          </cell>
        </row>
        <row r="2342">
          <cell r="A2342" t="str">
            <v>73998/008</v>
          </cell>
          <cell r="B2342" t="str">
            <v>ALVENARIA DE BLOCOS DE CONCRETO VEDACAO 9X19X39CM, ESPESSURA 9CM, ASSENTADOS COM PASTA DE ARGAMASSA COLANTE, COM JUNTA DE 10MM</v>
          </cell>
          <cell r="C2342" t="str">
            <v>M2</v>
          </cell>
          <cell r="D2342">
            <v>19.79</v>
          </cell>
        </row>
        <row r="2343">
          <cell r="A2343" t="str">
            <v>73998/009</v>
          </cell>
          <cell r="B2343" t="str">
            <v>ALVENARIA DE BLOCOS DE CONCRETO VEDACAO 14X19X39CM, ESPESSURA 14CM, ASSENTADOS COM ARGAMASSA TRACO 1:0,5:8 (CIMENTO, CAL E AREIA), COM JUNTADE 10MM</v>
          </cell>
          <cell r="C2343" t="str">
            <v>M2</v>
          </cell>
          <cell r="D2343">
            <v>30.65</v>
          </cell>
        </row>
        <row r="2344">
          <cell r="A2344" t="str">
            <v>73998/010</v>
          </cell>
          <cell r="B2344" t="str">
            <v>ALVENARIA DE BLOCOS DE CONCRETO VEDACAO 9X19X39CM, ESPESSURA 9CM, ASSENTADOS COM ARGAMASSA TRACO 1:0,5:8 (CIMENTO, CAL E AREIA), C/ JUNTA DE10MM</v>
          </cell>
          <cell r="C2344" t="str">
            <v>M2</v>
          </cell>
          <cell r="D2344">
            <v>25.05</v>
          </cell>
        </row>
        <row r="2345">
          <cell r="A2345">
            <v>66</v>
          </cell>
          <cell r="B2345" t="str">
            <v>ALVENARIA DE ELEMENTOS VAZADOS DE CONCRETO</v>
          </cell>
          <cell r="C2345">
            <v>0</v>
          </cell>
          <cell r="D2345">
            <v>0</v>
          </cell>
        </row>
        <row r="2346">
          <cell r="A2346">
            <v>73937</v>
          </cell>
          <cell r="B2346" t="str">
            <v>ALVENARIA ELEMENTO VAZADO CONCRETO (COBOGO)</v>
          </cell>
          <cell r="C2346">
            <v>0</v>
          </cell>
          <cell r="D2346">
            <v>0</v>
          </cell>
        </row>
        <row r="2347">
          <cell r="A2347" t="str">
            <v>73937/001</v>
          </cell>
          <cell r="B2347" t="str">
            <v>COBOGO DE CONCRETO (ELEMENTO VAZADO), 7X50X50CM, ASSENTADO COM ARGAMASSA TRACO 1:4 (CIMENTO E AREIA)</v>
          </cell>
          <cell r="C2347" t="str">
            <v>M2</v>
          </cell>
          <cell r="D2347">
            <v>62.98</v>
          </cell>
        </row>
        <row r="2348">
          <cell r="A2348" t="str">
            <v>73937/002</v>
          </cell>
          <cell r="B2348" t="str">
            <v>ALVENARIA ELEM VAZADO CONCRETO VENEZIANA 15X22X39CM 72A-NEO REX CIMENTO/AREIA 1:4</v>
          </cell>
          <cell r="C2348" t="str">
            <v>M2</v>
          </cell>
          <cell r="D2348">
            <v>66.099999999999994</v>
          </cell>
        </row>
        <row r="2349">
          <cell r="A2349" t="str">
            <v>73937/003</v>
          </cell>
          <cell r="B2349" t="str">
            <v>COBOGO DE CONCRETO (ELEMENTO VAZADO), 7X50X50CM, ASSENTADO COM ARGAMASSA TRACO 1:3 (CIMENTO E AREIA)</v>
          </cell>
          <cell r="C2349" t="str">
            <v>M2</v>
          </cell>
          <cell r="D2349">
            <v>63.2</v>
          </cell>
        </row>
        <row r="2350">
          <cell r="A2350" t="str">
            <v>73937/004</v>
          </cell>
          <cell r="B2350" t="str">
            <v>COBOGO DE CONCRETO (ELEMENTO VAZADO), 6X29X29CM, ASSENTADO COM ARGAMASSA TRACO 1:7 (CIMENTO E AREIA)</v>
          </cell>
          <cell r="C2350" t="str">
            <v>M2</v>
          </cell>
          <cell r="D2350">
            <v>94.12</v>
          </cell>
        </row>
        <row r="2351">
          <cell r="A2351" t="str">
            <v>73937/005</v>
          </cell>
          <cell r="B2351" t="str">
            <v>COBOGO DE CONCRETO (ELEMENTO VAZADO), 10X29X39CM ABERTURA COM VIDRO, ASSENTADO COM ARGAMASSA TRACO 1:5 (CIMENTO E AREIA)</v>
          </cell>
          <cell r="C2351" t="str">
            <v>M2</v>
          </cell>
          <cell r="D2351">
            <v>75.91</v>
          </cell>
        </row>
        <row r="2352">
          <cell r="A2352">
            <v>74196</v>
          </cell>
          <cell r="B2352" t="str">
            <v>COBOGO CONCRETO</v>
          </cell>
          <cell r="C2352">
            <v>0</v>
          </cell>
          <cell r="D2352">
            <v>0</v>
          </cell>
        </row>
        <row r="2353">
          <cell r="A2353" t="str">
            <v>74196/001</v>
          </cell>
          <cell r="B2353" t="str">
            <v>COBOGO DE CONCRETO (ELEMENTO VAZADO), 5X50X50CM, ASSENTADO COM ARGAMASSA DE CIMENTO E AREIA COM ACO CA-25</v>
          </cell>
          <cell r="C2353" t="str">
            <v>M2</v>
          </cell>
          <cell r="D2353">
            <v>75.08</v>
          </cell>
        </row>
        <row r="2354">
          <cell r="A2354">
            <v>76446</v>
          </cell>
          <cell r="B2354" t="str">
            <v>ALVENARIA ELEMENTO VAZADO CONCRETO (COBOGO)</v>
          </cell>
          <cell r="C2354">
            <v>0</v>
          </cell>
          <cell r="D2354">
            <v>0</v>
          </cell>
        </row>
        <row r="2355">
          <cell r="A2355" t="str">
            <v>76446/001</v>
          </cell>
          <cell r="B2355" t="str">
            <v>ALVENARIA DE ELEMENTO VAZADO DE CONCRETO, 7X50X50CM, ASSENTADOS COM ARGAMASSA 1:7 CIMENTO:AREIA, PREPARO MANUAL</v>
          </cell>
          <cell r="C2355" t="str">
            <v>M2</v>
          </cell>
          <cell r="D2355">
            <v>62.47</v>
          </cell>
        </row>
        <row r="2356">
          <cell r="A2356">
            <v>67</v>
          </cell>
          <cell r="B2356" t="str">
            <v>ALVENARIA DE BLOCOS DE VIDRO</v>
          </cell>
          <cell r="C2356">
            <v>0</v>
          </cell>
          <cell r="D2356">
            <v>0</v>
          </cell>
        </row>
        <row r="2357">
          <cell r="A2357">
            <v>40718</v>
          </cell>
          <cell r="B2357" t="str">
            <v>ALVENARIA DE BLOCO DE VIDRO 10X20X20CM ASSENTADOS COM ARGAMASSA CIM/CAL/AREIA 1:2:8 + CIMENTO BRANCO</v>
          </cell>
          <cell r="C2357" t="str">
            <v>M2</v>
          </cell>
          <cell r="D2357">
            <v>421.56</v>
          </cell>
        </row>
        <row r="2358">
          <cell r="A2358">
            <v>72139</v>
          </cell>
          <cell r="B2358" t="str">
            <v>BLOCOS DE VIDRO TIPO CANELADO 19X19X8CM, ASSENTADO COM ARGAMASSA TRACO1:3 (CIMENTO E AREIA GROSSA) PREPARO MECANICO, COM REJUNTAMENTO EM CIMENTO BRANCO E BARRAS DE ACO</v>
          </cell>
          <cell r="C2358" t="str">
            <v>M2</v>
          </cell>
          <cell r="D2358">
            <v>420.48</v>
          </cell>
        </row>
        <row r="2359">
          <cell r="A2359">
            <v>72175</v>
          </cell>
          <cell r="B2359" t="str">
            <v>BLOCOS DE VIDRO TIPO XADREZ 20X20X10CM, ASSENTADO COM ARGAMASSA TRACO1:3 (CIMENTO E AREIA GROSSA) PREPARO MECANICO, COM REJUNTAMENTO EM CIMENTO BRANCO E BARRAS DE ACO</v>
          </cell>
          <cell r="C2359" t="str">
            <v>M2</v>
          </cell>
          <cell r="D2359">
            <v>449.63</v>
          </cell>
        </row>
        <row r="2360">
          <cell r="A2360">
            <v>72176</v>
          </cell>
          <cell r="B2360" t="str">
            <v>BLOCOS DE VIDRO TIPO XADREZ 20X10X8CM, ASSENTADO COM ARGAMASSA TRACO 1:3 (CIMENTO E AREIA GROSSA) PREPARO MECANICO, COM REJUNTAMENTO EM CIMENTO BRANCO E BARRAS DE ACO</v>
          </cell>
          <cell r="C2360" t="str">
            <v>M2</v>
          </cell>
          <cell r="D2360">
            <v>278.79000000000002</v>
          </cell>
        </row>
        <row r="2361">
          <cell r="A2361">
            <v>68</v>
          </cell>
          <cell r="B2361" t="str">
            <v>ALVENARIA DE BLOCOS DE PEDRA COM JUNTA ARGAMASSADA</v>
          </cell>
          <cell r="C2361">
            <v>0</v>
          </cell>
          <cell r="D2361">
            <v>0</v>
          </cell>
        </row>
        <row r="2362">
          <cell r="A2362">
            <v>74053</v>
          </cell>
          <cell r="B2362" t="str">
            <v>ALVENARIA EM PEDRA RACHAO</v>
          </cell>
          <cell r="C2362">
            <v>0</v>
          </cell>
          <cell r="D2362">
            <v>0</v>
          </cell>
        </row>
        <row r="2363">
          <cell r="A2363" t="str">
            <v>74053/001</v>
          </cell>
          <cell r="B2363" t="str">
            <v>ALVENARIA EM PEDRA RACHAO OU PEDRA DE MAO, ASSENTADA COM ARGAMASSA TRACO 1:6 (CIMENTO E AREIA)</v>
          </cell>
          <cell r="C2363" t="str">
            <v>M3</v>
          </cell>
          <cell r="D2363">
            <v>275.64</v>
          </cell>
        </row>
        <row r="2364">
          <cell r="A2364" t="str">
            <v>74053/002</v>
          </cell>
          <cell r="B2364" t="str">
            <v>ALVENARIA EM PEDRA RACHAO OU PEDRA DE MAO, ASSENTADA COM ARGAMASSA TRACO 1:8 (CIMENTO E AREIA)</v>
          </cell>
          <cell r="C2364" t="str">
            <v>M3</v>
          </cell>
          <cell r="D2364">
            <v>266.7</v>
          </cell>
        </row>
        <row r="2365">
          <cell r="A2365" t="str">
            <v>74053/003</v>
          </cell>
          <cell r="B2365" t="str">
            <v>ALVENARIA EM PEDRA RACHAO OU PEDRA DE MAO, ASSENTADA COM ARGAMASSA TRACO 1:10 (CIMENTO E AREIA)</v>
          </cell>
          <cell r="C2365" t="str">
            <v>M3</v>
          </cell>
          <cell r="D2365">
            <v>262.93</v>
          </cell>
        </row>
        <row r="2366">
          <cell r="A2366">
            <v>70</v>
          </cell>
          <cell r="B2366" t="str">
            <v>DIVISORIAS/MARMORE/GRANITO/MARMORITE/CONCRETO/MAD.AGLOM.</v>
          </cell>
          <cell r="C2366">
            <v>0</v>
          </cell>
          <cell r="D2366">
            <v>0</v>
          </cell>
        </row>
        <row r="2367">
          <cell r="A2367">
            <v>72178</v>
          </cell>
          <cell r="B2367" t="str">
            <v>RETIRADA DE DIVISORIAS EM CHAPAS DE MADEIRA, COM MONTANTES METALICOS</v>
          </cell>
          <cell r="C2367" t="str">
            <v>M2</v>
          </cell>
          <cell r="D2367">
            <v>10.8</v>
          </cell>
        </row>
        <row r="2368">
          <cell r="A2368">
            <v>72179</v>
          </cell>
          <cell r="B2368" t="str">
            <v>RECOLOCACAO DE PLACAS DIVISORIAS DE GRANILITE, CONSIDERANDO REAPROVEITAMENTO DO MATERIAL</v>
          </cell>
          <cell r="C2368" t="str">
            <v>M2</v>
          </cell>
          <cell r="D2368">
            <v>22.51</v>
          </cell>
        </row>
        <row r="2369">
          <cell r="A2369">
            <v>72180</v>
          </cell>
          <cell r="B2369" t="str">
            <v>RECOLOCACAO DE DIVISORIAS TIPO CHAPAS OU TABUAS, EXCLUSIVE ENTARUGAMENTO, CONSIDERANDO REAPROVEITAMENTO DO MATERIAL</v>
          </cell>
          <cell r="C2369" t="str">
            <v>M2</v>
          </cell>
          <cell r="D2369">
            <v>6.86</v>
          </cell>
        </row>
        <row r="2370">
          <cell r="A2370">
            <v>72181</v>
          </cell>
          <cell r="B2370" t="str">
            <v>RECOLOCACAO DE DIVISORIAS TIPO CHAPAS OU TABUAS, INCLUSIVE ENTARUGAMENTO, CONSIDERANDO REAPROVEITAMENTO DO MATERIAL</v>
          </cell>
          <cell r="C2370" t="str">
            <v>M2</v>
          </cell>
          <cell r="D2370">
            <v>13.99</v>
          </cell>
        </row>
        <row r="2371">
          <cell r="A2371">
            <v>72244</v>
          </cell>
          <cell r="B2371" t="str">
            <v>DIVISORIA EM GRANITO CINZA, ESP=2CM, POLIDO DUAS FACES, INCLUSIVE ASSENTAMENTO, CONSIDERANDO 5% DE PERDAS PARA O GRANITO</v>
          </cell>
          <cell r="C2371" t="str">
            <v>M2</v>
          </cell>
          <cell r="D2371">
            <v>178.95</v>
          </cell>
        </row>
        <row r="2372">
          <cell r="A2372">
            <v>73774</v>
          </cell>
          <cell r="B2372" t="str">
            <v>PAREDE DIVISORIA PARA SANITARIOS E BANHEIROS</v>
          </cell>
          <cell r="C2372">
            <v>0</v>
          </cell>
          <cell r="D2372">
            <v>0</v>
          </cell>
        </row>
        <row r="2373">
          <cell r="A2373" t="str">
            <v>73774/001</v>
          </cell>
          <cell r="B2373" t="str">
            <v>DIVISORIA EM MARMORITE ESPESSURA 35MM, CHUMBAMENTO NO PISO E PAREDE COM ARGAMASSA DE CIMENTO E AREIA, POLIMENTO MANUAL, EXCLUSIVE FERRAGENS</v>
          </cell>
          <cell r="C2373" t="str">
            <v>M2</v>
          </cell>
          <cell r="D2373">
            <v>138.49</v>
          </cell>
        </row>
        <row r="2374">
          <cell r="A2374">
            <v>73862</v>
          </cell>
          <cell r="B2374" t="str">
            <v>DIVISORIAS EM MADEIRA OU PAINEIS PRE-FABRICADOS</v>
          </cell>
          <cell r="C2374">
            <v>0</v>
          </cell>
          <cell r="D2374">
            <v>0</v>
          </cell>
        </row>
        <row r="2375">
          <cell r="A2375" t="str">
            <v>73862/001</v>
          </cell>
          <cell r="B2375" t="str">
            <v>DIVISORIA EM CHAPA DE FIBRA DE MADEIRA PAINEL CEGO ESPESSURA 12MM, INCLUSIVE PORTAS E MATA-JUNTAS, EXCLUSIVE FERRAGENS</v>
          </cell>
          <cell r="C2375" t="str">
            <v>M2</v>
          </cell>
          <cell r="D2375">
            <v>193.44</v>
          </cell>
        </row>
        <row r="2376">
          <cell r="A2376" t="str">
            <v>73862/002</v>
          </cell>
          <cell r="B2376" t="str">
            <v>DIVISORIA EM CHAPA DE FIBRA DE MADEIRA ESPESSURA 12MM COM VIDRO LISO ESPESSURA 4MM NA PARTE SUPERIOR, INCLUSIVE PORTAS E MATA-JUNTAS, EXCLUSIVE FERRAGENS</v>
          </cell>
          <cell r="C2376" t="str">
            <v>M2</v>
          </cell>
          <cell r="D2376">
            <v>220.35</v>
          </cell>
        </row>
        <row r="2377">
          <cell r="A2377" t="str">
            <v>73862/003</v>
          </cell>
          <cell r="B2377" t="str">
            <v>DIVISORIA 35MM PAINEL CEGO MIOLO COLMEIA REVESTIDA C/CHAPA LAMINADA EMCORES FIBRA MADEIRA PRENSADA C/MONTANTES ALUMINIO ANODIZADO NATURAL EM"L" "T" OU "X" INCL PORTAS EXCL SUAS FERRAGENS.</v>
          </cell>
          <cell r="C2377" t="str">
            <v>M2</v>
          </cell>
          <cell r="D2377">
            <v>94.32</v>
          </cell>
        </row>
        <row r="2378">
          <cell r="A2378" t="str">
            <v>73862/004</v>
          </cell>
          <cell r="B2378" t="str">
            <v>DIVISORIA 35MM PAINEL CEGO MIOLO VERMICULITA REVESTIDA C/CHAPA LAMINA-DA EM CORES DE MADEIRA PRENSADA C/MONTANTES ALUMINO ANODIZADO NATURALEM "L" "T" OU "X" INCL PORTAS EXCL SUAS FERRAGENS.</v>
          </cell>
          <cell r="C2378" t="str">
            <v>M2</v>
          </cell>
          <cell r="D2378">
            <v>224.01</v>
          </cell>
        </row>
        <row r="2379">
          <cell r="A2379" t="str">
            <v>73862/005</v>
          </cell>
          <cell r="B2379" t="str">
            <v>DIVISORIA 35MM PAINEL CEGO MIOLO COLMEIA REVESTIDA C/FORMICA EM CHAPADE FIBRA DE MADEIRA PRENSADA C/MONTANTES ALUMINIO ANODIZADO NATURAL EM"L" "T" OU "X" INCL PORTAS EXCL SUAS FERRAGENS.</v>
          </cell>
          <cell r="C2379" t="str">
            <v>M2</v>
          </cell>
          <cell r="D2379">
            <v>94.32</v>
          </cell>
        </row>
        <row r="2380">
          <cell r="A2380" t="str">
            <v>73862/006</v>
          </cell>
          <cell r="B2380" t="str">
            <v>DIVISORIA 35MM PAINEL CEGO MIOLO VERMICULITA REVESTIDA C/FORMICA EMCHAPA DE FIBRA DE MADEIRA PRENSADA C/MONTANTES ALUMINIO ANODIZADO NA-TURAL EM "L" "T" OU "X" INCL PORTAS EXCL SUAS FERRAGENS.</v>
          </cell>
          <cell r="C2380" t="str">
            <v>M2</v>
          </cell>
          <cell r="D2380">
            <v>224.01</v>
          </cell>
        </row>
        <row r="2381">
          <cell r="A2381" t="str">
            <v>73862/007</v>
          </cell>
          <cell r="B2381" t="str">
            <v>DIVISORIA 35MM BANDEIRA VIDRO MIOLO COLMEIA REVESTIDA C/CHAPA LAMINADAEM FIBRA MADEIRA PRENSADA CORES C/MONTANTES ALUMINIO ANODIZADO NATURALEM "L" "T" OU "X" INCL PORTAS EXCL FERRAGENS.</v>
          </cell>
          <cell r="C2381" t="str">
            <v>M2</v>
          </cell>
          <cell r="D2381">
            <v>104.29</v>
          </cell>
        </row>
        <row r="2382">
          <cell r="A2382" t="str">
            <v>73862/008</v>
          </cell>
          <cell r="B2382" t="str">
            <v>DIVISORIA 35MM BANDEIRA VIDRO MIOLO VERMICULITA REVESTIDA CHAPA LA-MINADA EM CORES DE MADEIRA PRENSADA C/MONTANTES ALUMINO ANODIZADO NA-TURAL EM "L" "T" OU "X" INCL PORTAS EXCL SUAS FERRAGENS.</v>
          </cell>
          <cell r="C2382" t="str">
            <v>M2</v>
          </cell>
          <cell r="D2382">
            <v>233.44</v>
          </cell>
        </row>
        <row r="2383">
          <cell r="A2383" t="str">
            <v>73862/009</v>
          </cell>
          <cell r="B2383" t="str">
            <v>DIVISORIA 35MM BANDEIRA VIDRO MIOLO COLMEIA REVESTIDA C/FORMICA EM CHAPA FIBRA MADEIRA PRENSADA C/MONTANTES ALUMINIO ANODIZADO NATURAL EM"L""T" OU "X" INCL PORTAS EXCL SUAS FERRAGENS E VIDRO.</v>
          </cell>
          <cell r="C2383" t="str">
            <v>M2</v>
          </cell>
          <cell r="D2383">
            <v>104.29</v>
          </cell>
        </row>
        <row r="2384">
          <cell r="A2384" t="str">
            <v>73862/010</v>
          </cell>
          <cell r="B2384" t="str">
            <v>DIVISORIA 35MM BANDEIRA VIDRO MIOLO VERMICULITA REVESTIDA C/FORMICA EMCHAPA FIBRA MADEIRA PRENSADA C/MONTANTES ALUMINIO ANODIZADO NATURAL EM"L" "T" OU "X" INCL PORTAS EXCL SUAS FERRAGENS.</v>
          </cell>
          <cell r="C2384" t="str">
            <v>M2</v>
          </cell>
          <cell r="D2384">
            <v>233.44</v>
          </cell>
        </row>
        <row r="2385">
          <cell r="A2385" t="str">
            <v>73862/011</v>
          </cell>
          <cell r="B2385" t="str">
            <v>DIVISORIA 35MM PAINEL C/VIDRO MIOLO COLMEIA REVESTIDA C/CHAPA LAMINADAEM FIBRA MADEIRA PRENSADA CORES C/MONTANTES ALUMINIO ANODIZADO NATURALEM "L" "T" OU "X" INCL PORTAS EXCL SUAS FERRAGENS.</v>
          </cell>
          <cell r="C2385" t="str">
            <v>M2</v>
          </cell>
          <cell r="D2385">
            <v>99.74</v>
          </cell>
        </row>
        <row r="2386">
          <cell r="A2386" t="str">
            <v>73862/012</v>
          </cell>
          <cell r="B2386" t="str">
            <v>DIVISORIA 35MM PAINEL C/VIDRO MIOLO VERMICULITA REVESTIDA C/CHAPA LA-MINADA EM CORES FIBRA MADEIRA PRENSADA C/MONTANTES ALUMINIO ANODIZADONATURAL EM "L" "T" OU "X" INCL PORTAS EXCL SUAS FERRAGENS.</v>
          </cell>
          <cell r="C2386" t="str">
            <v>M2</v>
          </cell>
          <cell r="D2386">
            <v>233.44</v>
          </cell>
        </row>
        <row r="2387">
          <cell r="A2387" t="str">
            <v>73862/013</v>
          </cell>
          <cell r="B2387" t="str">
            <v>DIVISORIA 35MM PAINEL C/VIDRO MIOLO COLMEIA REVESTIDA C/FORMICA EM CHAPA FIBRA MADEIRA PRENSADA C/MONTANTES ALUMINIO ANODIZADO NATURAL EM"L""T" OU "X" INCL PORTAS EXCL SUAS FERRAGENS.</v>
          </cell>
          <cell r="C2387" t="str">
            <v>M2</v>
          </cell>
          <cell r="D2387">
            <v>99.74</v>
          </cell>
        </row>
        <row r="2388">
          <cell r="A2388" t="str">
            <v>73862/014</v>
          </cell>
          <cell r="B2388" t="str">
            <v>DIVISORIA 35MM PAINEL C/VIDRO MIOLO VERMICULITA REVESTIDA C/FORMICA EMCHAPA FIBRA MADEIRA PRENSADA C/MONTANTES ALUMINIO ANODIZADO NATURAL EM"L" "T" OU "X" INCL PORTAS EXCL SUAS FERRAGENS.</v>
          </cell>
          <cell r="C2388" t="str">
            <v>M2</v>
          </cell>
          <cell r="D2388">
            <v>233.44</v>
          </cell>
        </row>
        <row r="2389">
          <cell r="A2389">
            <v>73909</v>
          </cell>
          <cell r="B2389" t="str">
            <v>PAINEL DIVISORIO MADEIRA</v>
          </cell>
          <cell r="C2389">
            <v>0</v>
          </cell>
          <cell r="D2389">
            <v>0</v>
          </cell>
        </row>
        <row r="2390">
          <cell r="A2390" t="str">
            <v>73909/001</v>
          </cell>
          <cell r="B2390" t="str">
            <v>DIVISORIA EM MADEIRA COMPENSADA RESINADA ESPESSURA 6MM, ESTRUTURADA EMMADEIRA DE LEI 3"X3"</v>
          </cell>
          <cell r="C2390" t="str">
            <v>M2</v>
          </cell>
          <cell r="D2390">
            <v>114.88</v>
          </cell>
        </row>
        <row r="2391">
          <cell r="A2391">
            <v>74229</v>
          </cell>
          <cell r="B2391" t="str">
            <v>PAINEL DIVISORIO MARMORE/GRANITO</v>
          </cell>
          <cell r="C2391">
            <v>0</v>
          </cell>
          <cell r="D2391">
            <v>0</v>
          </cell>
        </row>
        <row r="2392">
          <cell r="A2392" t="str">
            <v>74229/001</v>
          </cell>
          <cell r="B2392" t="str">
            <v>DIVISORIA EM MARMORE BRANCO POLIDO, ESPESSURA 3 CM, ASSENTADO COM ARGAMASSA TRACO 1:4 (CIMENTO E AREIA), ARREMATE COM CIMENTO BRANCO, EXCLUSIVE FERRAGENS</v>
          </cell>
          <cell r="C2392" t="str">
            <v>M2</v>
          </cell>
          <cell r="D2392">
            <v>337.05</v>
          </cell>
        </row>
        <row r="2393">
          <cell r="A2393">
            <v>251</v>
          </cell>
          <cell r="B2393" t="str">
            <v>ALVENARIA DE BLOCO-CONCRETO CELULAR</v>
          </cell>
          <cell r="C2393">
            <v>0</v>
          </cell>
          <cell r="D2393">
            <v>0</v>
          </cell>
        </row>
        <row r="2394">
          <cell r="A2394">
            <v>73863</v>
          </cell>
          <cell r="B2394" t="str">
            <v>ALVENARIA DE BLOCOS DE CONCRETO CELULAR</v>
          </cell>
          <cell r="C2394">
            <v>0</v>
          </cell>
          <cell r="D2394">
            <v>0</v>
          </cell>
        </row>
        <row r="2395">
          <cell r="A2395" t="str">
            <v>73863/001</v>
          </cell>
          <cell r="B2395" t="str">
            <v>ALVENARIA COM BLOCOS DE CONCRETO CELULAR 10X30X60CM, ESPESSURA 10CM, ASSENTADOS COM ARGAMASSA TRACO 1:2:9 (CIMENTO, CAL E AREIA) PREPARO MANUAL</v>
          </cell>
          <cell r="C2395" t="str">
            <v>M2</v>
          </cell>
          <cell r="D2395">
            <v>35.71</v>
          </cell>
        </row>
        <row r="2396">
          <cell r="A2396" t="str">
            <v>73863/002</v>
          </cell>
          <cell r="B2396" t="str">
            <v>ALVENARIA COM BLOCOS DE CONCRETO CELULAR 20X30X60CM, ESPESSURA 20CM, ASSENTADOS COM ARGAMASSA TRACO 1:2:9 (CIMENTO, CAL E AREIA) PREPARO MANUAL</v>
          </cell>
          <cell r="C2396" t="str">
            <v>M2</v>
          </cell>
          <cell r="D2396">
            <v>71.08</v>
          </cell>
        </row>
        <row r="2397">
          <cell r="A2397">
            <v>322</v>
          </cell>
          <cell r="B2397" t="str">
            <v>PAREDE DE ADOBE</v>
          </cell>
          <cell r="C2397">
            <v>0</v>
          </cell>
          <cell r="D2397">
            <v>0</v>
          </cell>
        </row>
        <row r="2398">
          <cell r="A2398">
            <v>68079</v>
          </cell>
          <cell r="B2398" t="str">
            <v>PAREDE DE ADOBE PARA FORNOS</v>
          </cell>
          <cell r="C2398" t="str">
            <v>M3</v>
          </cell>
          <cell r="D2398">
            <v>345.25</v>
          </cell>
        </row>
        <row r="2399">
          <cell r="A2399" t="str">
            <v>PAVI</v>
          </cell>
          <cell r="B2399" t="str">
            <v>PAVIMENTACAO</v>
          </cell>
          <cell r="C2399">
            <v>0</v>
          </cell>
          <cell r="D2399">
            <v>0</v>
          </cell>
        </row>
        <row r="2400">
          <cell r="A2400">
            <v>54</v>
          </cell>
          <cell r="B2400" t="str">
            <v>RECOMPOSICAO DE PAVIMENTACAO</v>
          </cell>
          <cell r="C2400">
            <v>0</v>
          </cell>
          <cell r="D2400">
            <v>0</v>
          </cell>
        </row>
        <row r="2401">
          <cell r="A2401">
            <v>72948</v>
          </cell>
          <cell r="B2401" t="str">
            <v>COLCHAO DE AREIA PARA PAVIMENTACAO EM PARALELEPIPEDO OU BLOCOS DE CONCRETO INTERTRAVADOS</v>
          </cell>
          <cell r="C2401" t="str">
            <v>M3</v>
          </cell>
          <cell r="D2401">
            <v>53.86</v>
          </cell>
        </row>
        <row r="2402">
          <cell r="A2402">
            <v>72949</v>
          </cell>
          <cell r="B2402" t="str">
            <v>DEMOLICAO DE PAVIMENTACAO ASFALTICA, EXCLUSIVE TRANSPORTE DO MATERIALRETIRADO</v>
          </cell>
          <cell r="C2402" t="str">
            <v>M3</v>
          </cell>
          <cell r="D2402">
            <v>16.940000000000001</v>
          </cell>
        </row>
        <row r="2403">
          <cell r="A2403">
            <v>73790</v>
          </cell>
          <cell r="B2403" t="str">
            <v>REFORMA CONSERVACAO LOGRADOUROS EM PARALELEPIPEDO</v>
          </cell>
          <cell r="C2403">
            <v>0</v>
          </cell>
          <cell r="D2403">
            <v>0</v>
          </cell>
        </row>
        <row r="2404">
          <cell r="A2404" t="str">
            <v>73790/001</v>
          </cell>
          <cell r="B2404" t="str">
            <v>RETIRADA, LIMPEZA E REASSENTAMENTO DE PARALELEPIPEDO SOBRE COLCHAO DEPO DE PEDRA ESPESSURA 10CM, REJUNTADO COM BETUME E PEDRISCO, CONSIDERANDO APROVEITAMENTO DO PARALELEPIPEDO</v>
          </cell>
          <cell r="C2404" t="str">
            <v>M2</v>
          </cell>
          <cell r="D2404">
            <v>38.4</v>
          </cell>
        </row>
        <row r="2405">
          <cell r="A2405" t="str">
            <v>73790/002</v>
          </cell>
          <cell r="B2405" t="str">
            <v>REASSENTAMENTO DE PARALELEPIPEDO SOBRE COLCHAO DE PO DE PEDRA ESPESSURA 10CM, REJUNTADO COM BETUME E PEDRISCO, CONSIDERANDO APROVEITAMENTO DO PARALELEPIPEDO</v>
          </cell>
          <cell r="C2405" t="str">
            <v>M2</v>
          </cell>
          <cell r="D2405">
            <v>29.49</v>
          </cell>
        </row>
        <row r="2406">
          <cell r="A2406" t="str">
            <v>73790/003</v>
          </cell>
          <cell r="B2406" t="str">
            <v>RETIRADA, LIMPEZA E REASSENTAMENTO DE PARALELEPIPEDO SOBRE COLCHAO DEPO DE PEDRA ESPESSURA 10CM, REJUNTADO COM ARGAMASSA TRACO 1:3 (CIMENTOE AREIA), CONSIDERANDO APROVEITAMENTO DO PARALELEPIPEDO</v>
          </cell>
          <cell r="C2406" t="str">
            <v>M2</v>
          </cell>
          <cell r="D2406">
            <v>35.03</v>
          </cell>
        </row>
        <row r="2407">
          <cell r="A2407" t="str">
            <v>73790/004</v>
          </cell>
          <cell r="B2407" t="str">
            <v>REASSENTAMENTO DE PARALELEPIPEDO SOBRE COLCHAO DE PO DE PEDRA ESPESSURA 10CM, REJUNTADO COM ARGAMASSA TRACO 1:3 (CIMENTO E AREIA), CONSIDERANDO APROVEITAMENTO DO PARALELEPIPEDO</v>
          </cell>
          <cell r="C2407" t="str">
            <v>M2</v>
          </cell>
          <cell r="D2407">
            <v>26.12</v>
          </cell>
        </row>
        <row r="2408">
          <cell r="A2408">
            <v>55</v>
          </cell>
          <cell r="B2408" t="str">
            <v>REGULARIZACAO/REFORCO DE SUBLEITO</v>
          </cell>
          <cell r="C2408">
            <v>0</v>
          </cell>
          <cell r="D2408">
            <v>0</v>
          </cell>
        </row>
        <row r="2409">
          <cell r="A2409">
            <v>41879</v>
          </cell>
          <cell r="B2409" t="str">
            <v>CONFORMACAO GEOMETRICA DE PLATAFORMA PARA EXECUCAO DE REVESTIMENTO PRIMARIO EM RODOVIAS VICINAIS</v>
          </cell>
          <cell r="C2409" t="str">
            <v>M2</v>
          </cell>
          <cell r="D2409">
            <v>0.12</v>
          </cell>
        </row>
        <row r="2410">
          <cell r="A2410">
            <v>73841</v>
          </cell>
          <cell r="B2410" t="str">
            <v>CAMINHO DE SERVICO</v>
          </cell>
          <cell r="C2410">
            <v>0</v>
          </cell>
          <cell r="D2410">
            <v>0</v>
          </cell>
        </row>
        <row r="2411">
          <cell r="A2411" t="str">
            <v>73841/001</v>
          </cell>
          <cell r="B2411" t="str">
            <v>CAMINHO DE SERVICO REALIZADO MECANICAMENTE INCL ESCAVACAO DESMATAMENTODESTOCAMENTO ACERTO E COMPACTACAO.</v>
          </cell>
          <cell r="C2411" t="str">
            <v>M</v>
          </cell>
          <cell r="D2411">
            <v>6.05</v>
          </cell>
        </row>
        <row r="2412">
          <cell r="A2412">
            <v>56</v>
          </cell>
          <cell r="B2412" t="str">
            <v>EXECUCAO DE SUB-LEITO, LEITO, SUB-BASE, BASE ETC</v>
          </cell>
          <cell r="C2412">
            <v>0</v>
          </cell>
          <cell r="D2412">
            <v>0</v>
          </cell>
        </row>
        <row r="2413">
          <cell r="A2413">
            <v>72910</v>
          </cell>
          <cell r="B2413" t="str">
            <v>BASE DE SOLO ARENOSO FINO, COMPACTACAO 100% PROCTOR MODIFICADO</v>
          </cell>
          <cell r="C2413" t="str">
            <v>M3</v>
          </cell>
          <cell r="D2413">
            <v>11.06</v>
          </cell>
        </row>
        <row r="2414">
          <cell r="A2414">
            <v>72911</v>
          </cell>
          <cell r="B2414" t="str">
            <v>BASE DE SOLO ESTABILIZADO SEM MISTURA, COMPACTACAO 100% PROCTOR NORMAL, EXCLUSIVE ESCAVACAO, CARGA E TRANSPORTE DO SOLO</v>
          </cell>
          <cell r="C2414" t="str">
            <v>M3</v>
          </cell>
          <cell r="D2414">
            <v>7.74</v>
          </cell>
        </row>
        <row r="2415">
          <cell r="A2415">
            <v>72912</v>
          </cell>
          <cell r="B2415" t="str">
            <v>BASE DE SOLO CIMENTO 2% MISTURA EM PISTA, COMPACTACAO 100% PROCTOR INTERMEDIARIO, EXCLUSIVE ESCAVACAO, CARGA E TRANSPORTE DO SOLO</v>
          </cell>
          <cell r="C2415" t="str">
            <v>M3</v>
          </cell>
          <cell r="D2415">
            <v>25.68</v>
          </cell>
        </row>
        <row r="2416">
          <cell r="A2416">
            <v>72913</v>
          </cell>
          <cell r="B2416" t="str">
            <v>BASE DE SOLO CIMENTO 4% MISTURA EM PISTA, COMPACTACAO 100% PROCTOR NORMAL, EXCLUSIVE TRANSPORTE DO SOLO</v>
          </cell>
          <cell r="C2416" t="str">
            <v>M3</v>
          </cell>
          <cell r="D2416">
            <v>39.159999999999997</v>
          </cell>
        </row>
        <row r="2417">
          <cell r="A2417">
            <v>72914</v>
          </cell>
          <cell r="B2417" t="str">
            <v>BASE DE SOLO CIMENTO 6% MISTURA EM PISTA, COMPACTACAO 100% PROCTOR NORMAL, EXCLUSIVE ESCAVACAO, CARGA E TRANSPORTE DO SOLO</v>
          </cell>
          <cell r="C2417" t="str">
            <v>M3</v>
          </cell>
          <cell r="D2417">
            <v>55.16</v>
          </cell>
        </row>
        <row r="2418">
          <cell r="A2418">
            <v>72916</v>
          </cell>
          <cell r="B2418" t="str">
            <v>BASE DE SOLO CIMENTO 2% MISTURA EM USINA, COMPACTACAO 100% PROCTOR INTERMEDIARIO, EXCLUSIVE ESCAVACAO, CARGA E TRANSPORTE DO SOLO</v>
          </cell>
          <cell r="C2418" t="str">
            <v>M3</v>
          </cell>
          <cell r="D2418">
            <v>28.74</v>
          </cell>
        </row>
        <row r="2419">
          <cell r="A2419">
            <v>72919</v>
          </cell>
          <cell r="B2419" t="str">
            <v>BASE DE SOLO CIMENTO 4% MISTURA EM USINA, COMPACTACAO 100% PROCTOR NORMAL, EXCLUSIVE ESCAVACAO, CARGA E TRANSPORTE DO SOLO</v>
          </cell>
          <cell r="C2419" t="str">
            <v>M3</v>
          </cell>
          <cell r="D2419">
            <v>40.86</v>
          </cell>
        </row>
        <row r="2420">
          <cell r="A2420">
            <v>72922</v>
          </cell>
          <cell r="B2420" t="str">
            <v>BASE DE SOLO CIMENTO 6% COM MISTURA EM USINA, COMPACTACAO 100% PROCTORNORMAL, EXCLUSIVE ESCAVACAO, CARGA E TRANSPORTE DO SOLO</v>
          </cell>
          <cell r="C2420" t="str">
            <v>M3</v>
          </cell>
          <cell r="D2420">
            <v>55.8</v>
          </cell>
        </row>
        <row r="2421">
          <cell r="A2421">
            <v>72923</v>
          </cell>
          <cell r="B2421" t="str">
            <v>BASE DE SOLO - BRITA (40/60), MISTURA EM USINA, COMPACTACAO 100% PROCTOR MODIFICADO, EXCLUSIVE ESCAVACAO, CARGA E TRANSPORTE</v>
          </cell>
          <cell r="C2421" t="str">
            <v>M3</v>
          </cell>
          <cell r="D2421">
            <v>101.56</v>
          </cell>
        </row>
        <row r="2422">
          <cell r="A2422">
            <v>72924</v>
          </cell>
          <cell r="B2422" t="str">
            <v>BASE DE SOLO - BRITA (50/50), MISTURA EM USINA, COMPACTACAO 100% PROCTOR MODIFICADO, EXCLUSIVE ESCAVACAO, CARGA E TRANSPORTE</v>
          </cell>
          <cell r="C2422" t="str">
            <v>M3</v>
          </cell>
          <cell r="D2422">
            <v>86.16</v>
          </cell>
        </row>
        <row r="2423">
          <cell r="A2423">
            <v>72961</v>
          </cell>
          <cell r="B2423" t="str">
            <v>REGULARIZACAO E COMPACTACAO DE SUBLEITO ATE 20 CM DE ESPESSURA</v>
          </cell>
          <cell r="C2423" t="str">
            <v>M2</v>
          </cell>
          <cell r="D2423">
            <v>1.52</v>
          </cell>
        </row>
        <row r="2424">
          <cell r="A2424">
            <v>73615</v>
          </cell>
          <cell r="B2424" t="str">
            <v>COLCHAO DE AREIA, INCLUSIVE MAO-DE-OBRA DE ESPALHAMENTO, TRANSPORTE COM CARRO DE MAO E FORNECIMENTO COMERCIAL</v>
          </cell>
          <cell r="C2424" t="str">
            <v>M3</v>
          </cell>
          <cell r="D2424">
            <v>69.040000000000006</v>
          </cell>
        </row>
        <row r="2425">
          <cell r="A2425">
            <v>73692</v>
          </cell>
          <cell r="B2425" t="str">
            <v>LASTRO DE AREIA MEDIA</v>
          </cell>
          <cell r="C2425" t="str">
            <v>M3</v>
          </cell>
          <cell r="D2425">
            <v>64.83</v>
          </cell>
        </row>
        <row r="2426">
          <cell r="A2426">
            <v>73766</v>
          </cell>
          <cell r="B2426" t="str">
            <v>BASE E SUB-BASE</v>
          </cell>
          <cell r="C2426">
            <v>0</v>
          </cell>
          <cell r="D2426">
            <v>0</v>
          </cell>
        </row>
        <row r="2427">
          <cell r="A2427" t="str">
            <v>73766/001</v>
          </cell>
          <cell r="B2427" t="str">
            <v>BASE PARA PAVIMENTACAO COM MACADAME HIDRAULICO, INCLUSIVE COMPACTACAO</v>
          </cell>
          <cell r="C2427" t="str">
            <v>M3</v>
          </cell>
          <cell r="D2427">
            <v>174.7</v>
          </cell>
        </row>
        <row r="2428">
          <cell r="A2428">
            <v>57</v>
          </cell>
          <cell r="B2428" t="str">
            <v>EXECUCAO DE PAVIMENTACOES DIVERSAS</v>
          </cell>
          <cell r="C2428">
            <v>0</v>
          </cell>
          <cell r="D2428">
            <v>0</v>
          </cell>
        </row>
        <row r="2429">
          <cell r="A2429">
            <v>72799</v>
          </cell>
          <cell r="B2429" t="str">
            <v>PAVIMENTO EM PARALELEPIPEDO SOBRE COLCHAO DE AREIA REJUNTADO COM ARGAMASSA DE CIMENTO E AREIA NO TRAÇO 1:3 (PEDRAS PEQUENAS - 42 PECAS POR M2)</v>
          </cell>
          <cell r="C2429" t="str">
            <v>M2</v>
          </cell>
          <cell r="D2429">
            <v>44.63</v>
          </cell>
        </row>
        <row r="2430">
          <cell r="A2430">
            <v>72942</v>
          </cell>
          <cell r="B2430" t="str">
            <v>PINTURA DE LIGACAO COM EMULSAO RR-1C</v>
          </cell>
          <cell r="C2430" t="str">
            <v>M2</v>
          </cell>
          <cell r="D2430">
            <v>1.05</v>
          </cell>
        </row>
        <row r="2431">
          <cell r="A2431">
            <v>72943</v>
          </cell>
          <cell r="B2431" t="str">
            <v>PINTURA DE LIGACAO COM EMULSAO RR-2C</v>
          </cell>
          <cell r="C2431" t="str">
            <v>M2</v>
          </cell>
          <cell r="D2431">
            <v>1.1000000000000001</v>
          </cell>
        </row>
        <row r="2432">
          <cell r="A2432">
            <v>72944</v>
          </cell>
          <cell r="B2432" t="str">
            <v>PAVIMENTACAO EM PARALELEPIPEDO SOBRE COLCHAO DE AREIA 10CM, REJUNTADOCOM AREIA</v>
          </cell>
          <cell r="C2432" t="str">
            <v>M2</v>
          </cell>
          <cell r="D2432">
            <v>39.31</v>
          </cell>
        </row>
        <row r="2433">
          <cell r="A2433">
            <v>72945</v>
          </cell>
          <cell r="B2433" t="str">
            <v>IMPRIMACAO DE BASE DE PAVIMENTACAO COM EMULSAO CM-30</v>
          </cell>
          <cell r="C2433" t="str">
            <v>M2</v>
          </cell>
          <cell r="D2433">
            <v>2.99</v>
          </cell>
        </row>
        <row r="2434">
          <cell r="A2434">
            <v>72946</v>
          </cell>
          <cell r="B2434" t="str">
            <v>IMPRIMACAO DE BASE DE PAVIMENTACAO COM EMULSAO CM-70</v>
          </cell>
          <cell r="C2434" t="str">
            <v>M2</v>
          </cell>
          <cell r="D2434">
            <v>3.2</v>
          </cell>
        </row>
        <row r="2435">
          <cell r="A2435">
            <v>72954</v>
          </cell>
          <cell r="B2435" t="str">
            <v>LAMA ASFALTICA FINA COM EMULSAO RL-1C</v>
          </cell>
          <cell r="C2435" t="str">
            <v>M2</v>
          </cell>
          <cell r="D2435">
            <v>4.3</v>
          </cell>
        </row>
        <row r="2436">
          <cell r="A2436">
            <v>72955</v>
          </cell>
          <cell r="B2436" t="str">
            <v>LAMA ASFALTICA GROSSA COM EMULSAO RL-1C</v>
          </cell>
          <cell r="C2436" t="str">
            <v>M2</v>
          </cell>
          <cell r="D2436">
            <v>9.35</v>
          </cell>
        </row>
        <row r="2437">
          <cell r="A2437">
            <v>72956</v>
          </cell>
          <cell r="B2437" t="str">
            <v>TRATAMENTO SUPERFICIAL SIMPLES - TSS, COM EMULSAO RR-2C</v>
          </cell>
          <cell r="C2437" t="str">
            <v>M2</v>
          </cell>
          <cell r="D2437">
            <v>5.2</v>
          </cell>
        </row>
        <row r="2438">
          <cell r="A2438">
            <v>72958</v>
          </cell>
          <cell r="B2438" t="str">
            <v>TRATAMENTO SUPERFICIAL DUPLO - TSD, COM EMULSAO RR-2C</v>
          </cell>
          <cell r="C2438" t="str">
            <v>M2</v>
          </cell>
          <cell r="D2438">
            <v>9.75</v>
          </cell>
        </row>
        <row r="2439">
          <cell r="A2439">
            <v>72960</v>
          </cell>
          <cell r="B2439" t="str">
            <v>TRATAMENTO SUPERFICIAL TRIPLO - TST, COM EMULSAO RR-2C</v>
          </cell>
          <cell r="C2439" t="str">
            <v>M2</v>
          </cell>
          <cell r="D2439">
            <v>12.35</v>
          </cell>
        </row>
        <row r="2440">
          <cell r="A2440">
            <v>72966</v>
          </cell>
          <cell r="B2440" t="str">
            <v>MEIO-FIO GRANITICO 100 X 50 X 15CM, SOBRE BASE DE CONCRETO SIMPLES E REJUNTADO COM ARGAMASSA TRACO 1:3 (CIMENTO E AREIA)</v>
          </cell>
          <cell r="C2440" t="str">
            <v>M</v>
          </cell>
          <cell r="D2440">
            <v>30.06</v>
          </cell>
        </row>
        <row r="2441">
          <cell r="A2441">
            <v>72967</v>
          </cell>
          <cell r="B2441" t="str">
            <v>MEIO-FIO DE CONCRETO PRE-MOLDADO 12 X 30 CM, SOBRE BASE DE CONCRETO SIMPLES E REJUNTADO COM ARGAMASSA TRACO 1:3 (CIMENTO E AREIA)</v>
          </cell>
          <cell r="C2441" t="str">
            <v>M</v>
          </cell>
          <cell r="D2441">
            <v>24.18</v>
          </cell>
        </row>
        <row r="2442">
          <cell r="A2442">
            <v>72969</v>
          </cell>
          <cell r="B2442" t="str">
            <v>CARGA DE PEDRA PARA PAVIMENTO POLIEDRICO</v>
          </cell>
          <cell r="C2442" t="str">
            <v>M2</v>
          </cell>
          <cell r="D2442">
            <v>0.46</v>
          </cell>
        </row>
        <row r="2443">
          <cell r="A2443">
            <v>72970</v>
          </cell>
          <cell r="B2443" t="str">
            <v>COLCHAO COM ARGILA EXTRAIDA PARA PAVIMENTO POLIEDRICO, EXCLUSIVE TRANSPORTE DA ARGILA E INDENIZACAO JAZIDA</v>
          </cell>
          <cell r="C2443" t="str">
            <v>M2</v>
          </cell>
          <cell r="D2443">
            <v>0.79</v>
          </cell>
        </row>
        <row r="2444">
          <cell r="A2444">
            <v>72971</v>
          </cell>
          <cell r="B2444" t="str">
            <v>COMPACTACAO DE PAVIMENTO POLIEDRICO</v>
          </cell>
          <cell r="C2444" t="str">
            <v>M2</v>
          </cell>
          <cell r="D2444">
            <v>0.26</v>
          </cell>
        </row>
        <row r="2445">
          <cell r="A2445">
            <v>72972</v>
          </cell>
          <cell r="B2445" t="str">
            <v>CONTENCAO LATERAL COM SOLO LOCAL PARA PAVIMENTO POLIEDRICO</v>
          </cell>
          <cell r="C2445" t="str">
            <v>M2</v>
          </cell>
          <cell r="D2445">
            <v>0.37</v>
          </cell>
        </row>
        <row r="2446">
          <cell r="A2446">
            <v>72973</v>
          </cell>
          <cell r="B2446" t="str">
            <v>CORTE E PREPARO DE CORDAO DE PEDRA PARA PAVIMENTO POLIEDRICO</v>
          </cell>
          <cell r="C2446" t="str">
            <v>M</v>
          </cell>
          <cell r="D2446">
            <v>0.69</v>
          </cell>
        </row>
        <row r="2447">
          <cell r="A2447">
            <v>72974</v>
          </cell>
          <cell r="B2447" t="str">
            <v>CORTE E PREPARO DE PEDRA PARA PAVIMENTO POLIEDRICO</v>
          </cell>
          <cell r="C2447" t="str">
            <v>M2</v>
          </cell>
          <cell r="D2447">
            <v>2.29</v>
          </cell>
        </row>
        <row r="2448">
          <cell r="A2448">
            <v>72975</v>
          </cell>
          <cell r="B2448" t="str">
            <v>DESMONTE MANUAL DE PEDRA PARA PAVIMENTO POLIEDRICO</v>
          </cell>
          <cell r="C2448" t="str">
            <v>M2</v>
          </cell>
          <cell r="D2448">
            <v>0.26</v>
          </cell>
        </row>
        <row r="2449">
          <cell r="A2449">
            <v>72976</v>
          </cell>
          <cell r="B2449" t="str">
            <v>CARGA DE CORDAO DE PEDRA PARA PAVIMENTO POLIEDRICO</v>
          </cell>
          <cell r="C2449" t="str">
            <v>M</v>
          </cell>
          <cell r="D2449">
            <v>0.23</v>
          </cell>
        </row>
        <row r="2450">
          <cell r="A2450">
            <v>72977</v>
          </cell>
          <cell r="B2450" t="str">
            <v>ENCHIMENTO COM ARGILA EXTRAIDA PARA PAVIMENTO POLIEDRICO, EXCLUSIVE TRANSPORTE DA ARGILA E INDENIZACAO JAZIDA</v>
          </cell>
          <cell r="C2450" t="str">
            <v>M2</v>
          </cell>
          <cell r="D2450">
            <v>0.25</v>
          </cell>
        </row>
        <row r="2451">
          <cell r="A2451">
            <v>72978</v>
          </cell>
          <cell r="B2451" t="str">
            <v>EXTRACAO, CARGA E ASSENTAMENTO DE CORDAO DE PEDRA PARA PAVIMENTO POLIEDRICO, EXCLUSIVE TRANSPORTE DE PEDRA E INDENIZACAO PEDREIRA</v>
          </cell>
          <cell r="C2451" t="str">
            <v>M</v>
          </cell>
          <cell r="D2451">
            <v>2.29</v>
          </cell>
        </row>
        <row r="2452">
          <cell r="A2452">
            <v>72979</v>
          </cell>
          <cell r="B2452" t="str">
            <v>EXTRACAO, CARGA, PREPARO E ASSENTAMENTO DE PEDRAS POLIEDRICAS, EXCLUSIVE TRANSPORTE DE PEDRA E INDENIZACAO PEDREIRA</v>
          </cell>
          <cell r="C2452" t="str">
            <v>M2</v>
          </cell>
          <cell r="D2452">
            <v>4.37</v>
          </cell>
        </row>
        <row r="2453">
          <cell r="A2453">
            <v>73759</v>
          </cell>
          <cell r="B2453" t="str">
            <v>REVESTIMENTO BETUMINOSO</v>
          </cell>
          <cell r="C2453">
            <v>0</v>
          </cell>
          <cell r="D2453">
            <v>0</v>
          </cell>
        </row>
        <row r="2454">
          <cell r="A2454" t="str">
            <v>73759/001</v>
          </cell>
          <cell r="B2454" t="str">
            <v>PRE-MISTURADO A FRIO COM EMULSAO RM-1C, INCLUSO USINAGEM E APLICACAO,EXCLUSIVE TRANSPORTE</v>
          </cell>
          <cell r="C2454" t="str">
            <v>M3</v>
          </cell>
          <cell r="D2454">
            <v>371.85</v>
          </cell>
        </row>
        <row r="2455">
          <cell r="A2455">
            <v>73760</v>
          </cell>
          <cell r="B2455" t="str">
            <v>REVESTIMENTO BETUMINOSO</v>
          </cell>
          <cell r="C2455">
            <v>0</v>
          </cell>
          <cell r="D2455">
            <v>0</v>
          </cell>
        </row>
        <row r="2456">
          <cell r="A2456" t="str">
            <v>73760/001</v>
          </cell>
          <cell r="B2456" t="str">
            <v>CAPA SELANTE COMPREENDENDO APLICAÇÃO DE ASFALTO NA PROPORÇÃO DE 0,7 A1,5L / M², DISTRIBUIÇÃO DE AGREGADOS DE 5 A 15KG/M² E COMPACTAÇÃO COMROLO - COM USO DA EMULSAO RR-2C, INCLUSO APLICACAO E COMPACTACAO</v>
          </cell>
          <cell r="C2456" t="str">
            <v>M2</v>
          </cell>
          <cell r="D2456">
            <v>2.5299999999999998</v>
          </cell>
        </row>
        <row r="2457">
          <cell r="A2457">
            <v>73764</v>
          </cell>
          <cell r="B2457" t="str">
            <v>PAVIMENTACAO DE LAJOTAS DE CONCRETO INTERTRAVADA</v>
          </cell>
          <cell r="C2457">
            <v>0</v>
          </cell>
          <cell r="D2457">
            <v>0</v>
          </cell>
        </row>
        <row r="2458">
          <cell r="A2458" t="str">
            <v>73764/001</v>
          </cell>
          <cell r="B2458" t="str">
            <v>PAVIMENTACAO EM BLOCOS DE CONCRETO SEXTAVADO, ESPESSURA 6 CM, JUNTA RÍGIDA, COM ARGAMASSA NO TRACO 1:4 (CIMENTO E AREIA), ASSENTADOS SOBRE COLCHAO DE PO DE PEDRA, COM APOIO DE CAMINHÃO TOCO.</v>
          </cell>
          <cell r="C2458" t="str">
            <v>M2</v>
          </cell>
          <cell r="D2458">
            <v>53.62</v>
          </cell>
        </row>
        <row r="2459">
          <cell r="A2459" t="str">
            <v>73764/002</v>
          </cell>
          <cell r="B2459" t="str">
            <v>PAVIMENTACAO EM BLOCOS DE CONCRETO SEXTAVADO, ESPESSURA 8 CM, COM JUNTA RÍGIDA, EM ARGAMASSA NO TRACO 1:4 (CIMENTO E AREIA), ASSENTADOS SOBRE COLCHAO DE PO DE PEDRA, COM APOIO DE CAMINHÃO TOCO</v>
          </cell>
          <cell r="C2459" t="str">
            <v>M2</v>
          </cell>
          <cell r="D2459">
            <v>57.55</v>
          </cell>
        </row>
        <row r="2460">
          <cell r="A2460" t="str">
            <v>73764/003</v>
          </cell>
          <cell r="B2460" t="str">
            <v>PAVIMENTACAO EM BLOCOS DE CONCRETO SEXTAVADO, ESPESSURA 10 CM, COM JUNTA RÍGIDA, EM ARGAMASSA TRACO 1:4 (CIMENTO E AREIA) , ASSENTADOS SOBRECOLCHAO DE PO DE PEDRA, COM APOIO DE CAMINHÃO TOCO.</v>
          </cell>
          <cell r="C2460" t="str">
            <v>M2</v>
          </cell>
          <cell r="D2460">
            <v>79.12</v>
          </cell>
        </row>
        <row r="2461">
          <cell r="A2461" t="str">
            <v>73764/004</v>
          </cell>
          <cell r="B2461" t="str">
            <v>PAVIMENTACAO EM BLOCOS INTERTRAVADOS DE CONCRETO, ESPESSURA 6,5 CM, FCK 35MPA, ASSENTADOS SOBRE COLCHAO DE AREIA.</v>
          </cell>
          <cell r="C2461" t="str">
            <v>M2</v>
          </cell>
          <cell r="D2461">
            <v>38.78</v>
          </cell>
        </row>
        <row r="2462">
          <cell r="A2462" t="str">
            <v>73764/005</v>
          </cell>
          <cell r="B2462" t="str">
            <v>PAVIMENTACAO EM BLOCOS INTERTRAVADOS DE CONCRETO, ESPESSURA 8CM, FCK 35MPA, ASSENTADOS SOBRE COLCHAO DE AREIA.</v>
          </cell>
          <cell r="C2462" t="str">
            <v>M2</v>
          </cell>
          <cell r="D2462">
            <v>42</v>
          </cell>
        </row>
        <row r="2463">
          <cell r="A2463" t="str">
            <v>73764/006</v>
          </cell>
          <cell r="B2463" t="str">
            <v>PAVIMENTACAO EM BLOCOS INTERTRAVADOS DE CONCRETO, ESPESSURA 10CM, FCK35MPA, ASSENTADOS SOBRE COLCHAO DE AREIA.</v>
          </cell>
          <cell r="C2463" t="str">
            <v>M2</v>
          </cell>
          <cell r="D2463">
            <v>50.61</v>
          </cell>
        </row>
        <row r="2464">
          <cell r="A2464">
            <v>73765</v>
          </cell>
          <cell r="B2464" t="str">
            <v>PAVIMENTACAO C/PARALELEPIPEDO</v>
          </cell>
          <cell r="C2464">
            <v>0</v>
          </cell>
          <cell r="D2464">
            <v>0</v>
          </cell>
        </row>
        <row r="2465">
          <cell r="A2465" t="str">
            <v>73765/001</v>
          </cell>
          <cell r="B2465" t="str">
            <v>PAVIMENTACAO EM PARALELEPIPEDO SOBRE COLCHAO DE PO DE PEDRA ESPESSURA10CM, REJUNTADO COM ARGAMASSA DE CIMENTO E AREIA TRACO 1:3 (CIMENTO EAREIA)</v>
          </cell>
          <cell r="C2465" t="str">
            <v>M2</v>
          </cell>
          <cell r="D2465">
            <v>50.19</v>
          </cell>
        </row>
        <row r="2466">
          <cell r="A2466" t="str">
            <v>73765/002</v>
          </cell>
          <cell r="B2466" t="str">
            <v>PAVIMENTACAO EM PARALELEPIPEDO SOBRE COLCHAO DE PO DE PEDRA ESPESSURA10CM, REJUNTADO COM BETUME E PEDRISCO</v>
          </cell>
          <cell r="C2466" t="str">
            <v>M2</v>
          </cell>
          <cell r="D2466">
            <v>53.56</v>
          </cell>
        </row>
        <row r="2467">
          <cell r="A2467">
            <v>73849</v>
          </cell>
          <cell r="B2467" t="str">
            <v>FORNECIMENTO AREIA-ASFALTO</v>
          </cell>
          <cell r="C2467">
            <v>0</v>
          </cell>
          <cell r="D2467">
            <v>0</v>
          </cell>
        </row>
        <row r="2468">
          <cell r="A2468" t="str">
            <v>73849/001</v>
          </cell>
          <cell r="B2468" t="str">
            <v>AREIA ASFALTO A QUENTE (AAUQ) COM CAP 50/70, INCLUSO USINAGEM E APLICACAO, EXCLUSIVE TRANSPORTE</v>
          </cell>
          <cell r="C2468" t="str">
            <v>M3</v>
          </cell>
          <cell r="D2468">
            <v>424.07</v>
          </cell>
        </row>
        <row r="2469">
          <cell r="A2469" t="str">
            <v>73849/002</v>
          </cell>
          <cell r="B2469" t="str">
            <v>AREIA ASFALTO A FRIO (AAUF), COM CAP 50/70 INCLUSO USINAGEM E APLICACAO, EXCLUSIVE TRANSPORTE</v>
          </cell>
          <cell r="C2469" t="str">
            <v>M3</v>
          </cell>
          <cell r="D2469">
            <v>346.28</v>
          </cell>
        </row>
        <row r="2470">
          <cell r="A2470">
            <v>73892</v>
          </cell>
          <cell r="B2470" t="str">
            <v>CALCADA EM CONCRETO</v>
          </cell>
          <cell r="C2470">
            <v>0</v>
          </cell>
          <cell r="D2470">
            <v>0</v>
          </cell>
        </row>
        <row r="2471">
          <cell r="A2471" t="str">
            <v>73892/001</v>
          </cell>
          <cell r="B2471" t="str">
            <v>EXECUÇÃO DE CALÇADA EM CONCRETO NÃO ESTRUTURAL, COM USO DE SEIXO ROLADO, PREPARO MECÂNICO, E ESPESSURA DE 7CM</v>
          </cell>
          <cell r="C2471" t="str">
            <v>M2</v>
          </cell>
          <cell r="D2471">
            <v>27.12</v>
          </cell>
        </row>
        <row r="2472">
          <cell r="A2472" t="str">
            <v>73892/002</v>
          </cell>
          <cell r="B2472" t="str">
            <v>EXECUÇÃO DE CALÇADA EM CONCRETO 1:3:5 (FCK=12 MPA) PREPARO MECÂNICO,E= 7CM</v>
          </cell>
          <cell r="C2472" t="str">
            <v>M2</v>
          </cell>
          <cell r="D2472">
            <v>25.02</v>
          </cell>
        </row>
        <row r="2473">
          <cell r="A2473">
            <v>249</v>
          </cell>
          <cell r="B2473" t="str">
            <v>SINALIZACAO HORIZONTAL/VERTICAL</v>
          </cell>
          <cell r="C2473">
            <v>0</v>
          </cell>
          <cell r="D2473">
            <v>0</v>
          </cell>
        </row>
        <row r="2474">
          <cell r="A2474">
            <v>72947</v>
          </cell>
          <cell r="B2474" t="str">
            <v>SINALIZACAO HORIZONTAL COM TINTA RETRORREFLETIVA A BASE DE RESINA ACRILICA COM MICROESFERAS DE VIDRO</v>
          </cell>
          <cell r="C2474" t="str">
            <v>M2</v>
          </cell>
          <cell r="D2474">
            <v>13.43</v>
          </cell>
        </row>
        <row r="2475">
          <cell r="A2475">
            <v>250</v>
          </cell>
          <cell r="B2475" t="str">
            <v>MURETA DIVISORIA E/OU DE PROTECAO</v>
          </cell>
          <cell r="C2475">
            <v>0</v>
          </cell>
          <cell r="D2475">
            <v>0</v>
          </cell>
        </row>
        <row r="2476">
          <cell r="A2476">
            <v>73770</v>
          </cell>
          <cell r="B2476" t="str">
            <v>BARREIRA PRE-MOLDADA CONCR ARMADO/MURETA DIVISORIA DE TRAFEGO</v>
          </cell>
          <cell r="C2476">
            <v>0</v>
          </cell>
          <cell r="D2476">
            <v>0</v>
          </cell>
        </row>
        <row r="2477">
          <cell r="A2477" t="str">
            <v>73770/001</v>
          </cell>
          <cell r="B2477" t="str">
            <v>BARREIRA PRE-MOLDADA EXTERNA CONCRETO ARMADO 0,25X0,40X1,14M TIPO DER--RJ FCK=25MPA ACO CA-50 INCL VIGOTA HORIZONTAL MONTANTE A CADA 1,00MFERROS DE LIGACAO E MATERIAIS.</v>
          </cell>
          <cell r="C2477" t="str">
            <v>M</v>
          </cell>
          <cell r="D2477">
            <v>379.49</v>
          </cell>
        </row>
        <row r="2478">
          <cell r="A2478" t="str">
            <v>73770/002</v>
          </cell>
          <cell r="B2478" t="str">
            <v>BARREIRA DUPLA PRE-MOL INTER CONCRETO ARMADO 0,15X0,65X0,77M TIPO DER--RJ FCK=25MPA ACO CA-50 INCL FERROS DE LIGACAO E MATERIAIS.</v>
          </cell>
          <cell r="C2478" t="str">
            <v>M</v>
          </cell>
          <cell r="D2478">
            <v>301.45</v>
          </cell>
        </row>
        <row r="2479">
          <cell r="A2479" t="str">
            <v>73770/003</v>
          </cell>
          <cell r="B2479" t="str">
            <v>BARREIRA PRE-MOLDADA EXTERNA CONCRETO ARMADO 0,15X0,40X1,47M TIPO DER--RJ FCK=25MPA ACO CA-50 FIXADA EM SOLO PARTE ENTERRADA C/SAPATA LATE-RAL 1,50M CONCRETADA NO LOCAL INCL MATERIAIS EXCL BERCOS.</v>
          </cell>
          <cell r="C2479" t="str">
            <v>M</v>
          </cell>
          <cell r="D2479">
            <v>873.75</v>
          </cell>
        </row>
        <row r="2480">
          <cell r="A2480" t="str">
            <v>73770/004</v>
          </cell>
          <cell r="B2480" t="str">
            <v>BARREIRA PRE-MOLDADA EXTERNA CONCRETO ARMADO 0,25X0,40X2,34M TIPO DER--RJ FCK=25MPA ACO CA 50 C/SAPATA LATERAL CONCRETADA NO LOCAL C/0,60CMLARGURA INCL VIGOTAS HORIZONTAIS MONTANTES A CADA 1,00M E MATERIAISEXCL BERCOS.</v>
          </cell>
          <cell r="C2480" t="str">
            <v>M</v>
          </cell>
          <cell r="D2480">
            <v>916.43</v>
          </cell>
        </row>
        <row r="2481">
          <cell r="A2481" t="str">
            <v>73770/005</v>
          </cell>
          <cell r="B2481" t="str">
            <v>BARREIRA DUPLA PRE-MOL INTER CONCRETO ARMADO 0,15X0,65X1,27M TIPO DER--RJ FCK=25MPA ACO CA-50 C/SAPATAS LATERAIS 0,50M CONCRETADAS NO LOCALINCL MATERIAIS EXCL BERCOS.</v>
          </cell>
          <cell r="C2481" t="str">
            <v>M</v>
          </cell>
          <cell r="D2481">
            <v>830.31</v>
          </cell>
        </row>
        <row r="2482">
          <cell r="A2482">
            <v>287</v>
          </cell>
          <cell r="B2482" t="str">
            <v>FABRICACAO/EXECUCAO DE CBUQ/PRE-MISTURADOS</v>
          </cell>
          <cell r="C2482">
            <v>0</v>
          </cell>
          <cell r="D2482">
            <v>0</v>
          </cell>
        </row>
        <row r="2483">
          <cell r="A2483">
            <v>72962</v>
          </cell>
          <cell r="B2483" t="str">
            <v>USINAGEM DE CBUQ COM CAP 50/70, PARA CAPA DE ROLAMENTO</v>
          </cell>
          <cell r="C2483" t="str">
            <v>T</v>
          </cell>
          <cell r="D2483">
            <v>185.97</v>
          </cell>
        </row>
        <row r="2484">
          <cell r="A2484">
            <v>72963</v>
          </cell>
          <cell r="B2484" t="str">
            <v>USINAGEM DE CBUQ COM CAP 50/70, PARA BINDER</v>
          </cell>
          <cell r="C2484" t="str">
            <v>T</v>
          </cell>
          <cell r="D2484">
            <v>160.91999999999999</v>
          </cell>
        </row>
        <row r="2485">
          <cell r="A2485">
            <v>72964</v>
          </cell>
          <cell r="B2485" t="str">
            <v>CONCRETO BETUMINOSO USINADO A QUENTE COM CAP 50/70, BINDER, INCLUSO USINAGEM E APLICACAO, EXCLUSIVE TRANSPORTE</v>
          </cell>
          <cell r="C2485" t="str">
            <v>T</v>
          </cell>
          <cell r="D2485">
            <v>169.55</v>
          </cell>
        </row>
        <row r="2486">
          <cell r="A2486">
            <v>72965</v>
          </cell>
          <cell r="B2486" t="str">
            <v>FABRICAÇÃO E APLICAÇÃO DE CONCRETO BETUMINOSO USINADO A QUENTE(CBUQ),CAP 50/70, EXCLUSIVE TRANSPORTE</v>
          </cell>
          <cell r="C2486" t="str">
            <v>T</v>
          </cell>
          <cell r="D2486">
            <v>194.6</v>
          </cell>
        </row>
        <row r="2487">
          <cell r="A2487" t="str">
            <v>PINT</v>
          </cell>
          <cell r="B2487" t="str">
            <v>PINTURAS</v>
          </cell>
          <cell r="C2487">
            <v>0</v>
          </cell>
          <cell r="D2487">
            <v>0</v>
          </cell>
        </row>
        <row r="2488">
          <cell r="A2488">
            <v>155</v>
          </cell>
          <cell r="B2488" t="str">
            <v>PINTURA DE PAREDE</v>
          </cell>
          <cell r="C2488">
            <v>0</v>
          </cell>
          <cell r="D2488">
            <v>0</v>
          </cell>
        </row>
        <row r="2489">
          <cell r="A2489">
            <v>72125</v>
          </cell>
          <cell r="B2489" t="str">
            <v>RASPAGEM DE PINTURA PVA</v>
          </cell>
          <cell r="C2489" t="str">
            <v>M2</v>
          </cell>
          <cell r="D2489">
            <v>3.43</v>
          </cell>
        </row>
        <row r="2490">
          <cell r="A2490">
            <v>72126</v>
          </cell>
          <cell r="B2490" t="str">
            <v>RASPAGEM DE PINTURA LATEX ACRILICA</v>
          </cell>
          <cell r="C2490" t="str">
            <v>M2</v>
          </cell>
          <cell r="D2490">
            <v>4.8</v>
          </cell>
        </row>
        <row r="2491">
          <cell r="A2491">
            <v>73657</v>
          </cell>
          <cell r="B2491" t="str">
            <v>PINTURA COM CAL HIDRATADA, TRES DEMAOS, INCLUSO COLA</v>
          </cell>
          <cell r="C2491" t="str">
            <v>M2</v>
          </cell>
          <cell r="D2491">
            <v>4.68</v>
          </cell>
        </row>
        <row r="2492">
          <cell r="A2492">
            <v>73746</v>
          </cell>
          <cell r="B2492" t="str">
            <v>APLICACAO DE TEXTURADO ACRILICO</v>
          </cell>
          <cell r="C2492">
            <v>0</v>
          </cell>
          <cell r="D2492">
            <v>0</v>
          </cell>
        </row>
        <row r="2493">
          <cell r="A2493" t="str">
            <v>73746/001</v>
          </cell>
          <cell r="B2493" t="str">
            <v>PINTURA COM TINTA TEXTURIZADA ACRILICA PARA AMBIENTES INTERNOS/EXTERNOS</v>
          </cell>
          <cell r="C2493" t="str">
            <v>M2</v>
          </cell>
          <cell r="D2493">
            <v>10.01</v>
          </cell>
        </row>
        <row r="2494">
          <cell r="A2494">
            <v>73750</v>
          </cell>
          <cell r="B2494" t="str">
            <v>PINTURA LATEX PVA SOBRE REBOCO</v>
          </cell>
          <cell r="C2494">
            <v>0</v>
          </cell>
          <cell r="D2494">
            <v>0</v>
          </cell>
        </row>
        <row r="2495">
          <cell r="A2495" t="str">
            <v>73750/001</v>
          </cell>
          <cell r="B2495" t="str">
            <v>PINTURA LATEX PVA AMBIENTES INTERNOS, DUAS DEMAOS</v>
          </cell>
          <cell r="C2495" t="str">
            <v>M2</v>
          </cell>
          <cell r="D2495">
            <v>6.01</v>
          </cell>
        </row>
        <row r="2496">
          <cell r="A2496">
            <v>73751</v>
          </cell>
          <cell r="B2496" t="str">
            <v>SELADOR P/ PAREDE</v>
          </cell>
          <cell r="C2496">
            <v>0</v>
          </cell>
          <cell r="D2496">
            <v>0</v>
          </cell>
        </row>
        <row r="2497">
          <cell r="A2497" t="str">
            <v>73751/001</v>
          </cell>
          <cell r="B2497" t="str">
            <v>FUNDO SELADOR PVA AMBIENTES INTERNOS, UMA DEMAO</v>
          </cell>
          <cell r="C2497" t="str">
            <v>M2</v>
          </cell>
          <cell r="D2497">
            <v>2.0699999999999998</v>
          </cell>
        </row>
        <row r="2498">
          <cell r="A2498">
            <v>73791</v>
          </cell>
          <cell r="B2498" t="str">
            <v>PINTURA COM TINTA EM PO</v>
          </cell>
          <cell r="C2498">
            <v>0</v>
          </cell>
          <cell r="D2498">
            <v>0</v>
          </cell>
        </row>
        <row r="2499">
          <cell r="A2499" t="str">
            <v>73791/001</v>
          </cell>
          <cell r="B2499" t="str">
            <v>PINTURA COM TINTA EM PO INDUSTRIALIZADA DE CAL, PIGMENTO E FIXADOR, DUAS DEMAOS</v>
          </cell>
          <cell r="C2499" t="str">
            <v>M2</v>
          </cell>
          <cell r="D2499">
            <v>4.12</v>
          </cell>
        </row>
        <row r="2500">
          <cell r="A2500">
            <v>73793</v>
          </cell>
          <cell r="B2500" t="str">
            <v>PINTURAS A OLEO E ALQUIDICOS SOBRE PAREDES E TETOS</v>
          </cell>
          <cell r="C2500">
            <v>0</v>
          </cell>
          <cell r="D2500">
            <v>0</v>
          </cell>
        </row>
        <row r="2501">
          <cell r="A2501" t="str">
            <v>73793/001</v>
          </cell>
          <cell r="B2501" t="str">
            <v>PINTURA COM TINTA ACRILICA EM TELHAS CERAMICAS, DUAS DEMAOS, INCLUSO LIMPEZA</v>
          </cell>
          <cell r="C2501" t="str">
            <v>M2</v>
          </cell>
          <cell r="D2501">
            <v>5.16</v>
          </cell>
        </row>
        <row r="2502">
          <cell r="A2502" t="str">
            <v>73793/002</v>
          </cell>
          <cell r="B2502" t="str">
            <v>PINTURA COM TINTA ACRILICA EM TELHAS CERAMICAS, TRES DEMAOS, INCLUSO LIMPEZA</v>
          </cell>
          <cell r="C2502" t="str">
            <v>M2</v>
          </cell>
          <cell r="D2502">
            <v>6.62</v>
          </cell>
        </row>
        <row r="2503">
          <cell r="A2503">
            <v>73954</v>
          </cell>
          <cell r="B2503" t="str">
            <v>PINTURA LATEX ACRILICA EXTERNA/INTERNA S/SELADOR</v>
          </cell>
          <cell r="C2503">
            <v>0</v>
          </cell>
          <cell r="D2503">
            <v>0</v>
          </cell>
        </row>
        <row r="2504">
          <cell r="A2504" t="str">
            <v>73954/001</v>
          </cell>
          <cell r="B2504" t="str">
            <v>PINTURA LATEX ACRILICA AMBIENTES INTERNOS/EXTERNOS, TRES DEMAOS</v>
          </cell>
          <cell r="C2504" t="str">
            <v>M2</v>
          </cell>
          <cell r="D2504">
            <v>13.01</v>
          </cell>
        </row>
        <row r="2505">
          <cell r="A2505" t="str">
            <v>73954/002</v>
          </cell>
          <cell r="B2505" t="str">
            <v>PINTURA LATEX ACRILICA AMBIENTES INTERNOS/EXTERNOS, DUAS DEMAOS</v>
          </cell>
          <cell r="C2505" t="str">
            <v>M2</v>
          </cell>
          <cell r="D2505">
            <v>10.73</v>
          </cell>
        </row>
        <row r="2506">
          <cell r="A2506" t="str">
            <v>73954/003</v>
          </cell>
          <cell r="B2506" t="str">
            <v>PINTURA LATEX ACRILICA AMBIENTES INTERNOS/EXTERNOS, UMA DEMAOS</v>
          </cell>
          <cell r="C2506" t="str">
            <v>M2</v>
          </cell>
          <cell r="D2506">
            <v>7.82</v>
          </cell>
        </row>
        <row r="2507">
          <cell r="A2507">
            <v>73955</v>
          </cell>
          <cell r="B2507" t="str">
            <v>EMASSAMENTO P/PINTURA LATEX PVA</v>
          </cell>
          <cell r="C2507">
            <v>0</v>
          </cell>
          <cell r="D2507">
            <v>0</v>
          </cell>
        </row>
        <row r="2508">
          <cell r="A2508" t="str">
            <v>73955/001</v>
          </cell>
          <cell r="B2508" t="str">
            <v>EMASSAMENTO COM MASSA LATEX PVA PARA AMBIENTES INTERNOS, UMA DEMAO</v>
          </cell>
          <cell r="C2508" t="str">
            <v>M2</v>
          </cell>
          <cell r="D2508">
            <v>3.67</v>
          </cell>
        </row>
        <row r="2509">
          <cell r="A2509" t="str">
            <v>73955/002</v>
          </cell>
          <cell r="B2509" t="str">
            <v>EMASSAMENTO COM MASSA LATEX PVA PARA AMBIENTES INTERNOS, DUAS DEMAOS</v>
          </cell>
          <cell r="C2509" t="str">
            <v>M2</v>
          </cell>
          <cell r="D2509">
            <v>7.34</v>
          </cell>
        </row>
        <row r="2510">
          <cell r="A2510">
            <v>73999</v>
          </cell>
          <cell r="B2510" t="str">
            <v>CAIACAO</v>
          </cell>
          <cell r="C2510">
            <v>0</v>
          </cell>
          <cell r="D2510">
            <v>0</v>
          </cell>
        </row>
        <row r="2511">
          <cell r="A2511" t="str">
            <v>73999/001</v>
          </cell>
          <cell r="B2511" t="str">
            <v>PINTURA COM CAL, EM PAREDES INTERNAS, TRES DEMAOS, INCLUSO OLEO DE LINHACA</v>
          </cell>
          <cell r="C2511" t="str">
            <v>M2</v>
          </cell>
          <cell r="D2511">
            <v>3.52</v>
          </cell>
        </row>
        <row r="2512">
          <cell r="A2512">
            <v>74133</v>
          </cell>
          <cell r="B2512" t="str">
            <v>EMASSAMENTO P/PINTURA OLEO/ESMALTE</v>
          </cell>
          <cell r="C2512">
            <v>0</v>
          </cell>
          <cell r="D2512">
            <v>0</v>
          </cell>
        </row>
        <row r="2513">
          <cell r="A2513" t="str">
            <v>74133/001</v>
          </cell>
          <cell r="B2513" t="str">
            <v>EMASSAMENTO COM MASA A BASE OLEO EM PAREDES, UMA DEMAO</v>
          </cell>
          <cell r="C2513" t="str">
            <v>M2</v>
          </cell>
          <cell r="D2513">
            <v>7.75</v>
          </cell>
        </row>
        <row r="2514">
          <cell r="A2514" t="str">
            <v>74133/002</v>
          </cell>
          <cell r="B2514" t="str">
            <v>EMASSAMENTO COM MASA A BASE OLEO EM PAREDES, DUAS DEMAOS</v>
          </cell>
          <cell r="C2514" t="str">
            <v>M2</v>
          </cell>
          <cell r="D2514">
            <v>9.6999999999999993</v>
          </cell>
        </row>
        <row r="2515">
          <cell r="A2515">
            <v>74134</v>
          </cell>
          <cell r="B2515" t="str">
            <v>EMASSAMENTO P/PINTURA ACRILICA</v>
          </cell>
          <cell r="C2515">
            <v>0</v>
          </cell>
          <cell r="D2515">
            <v>0</v>
          </cell>
        </row>
        <row r="2516">
          <cell r="A2516" t="str">
            <v>74134/001</v>
          </cell>
          <cell r="B2516" t="str">
            <v>EMASSAMENTO COM MASSA ACRILICA PARA AMBIENTES INTERNOS/EXTERNOS, UMA DEMAO</v>
          </cell>
          <cell r="C2516" t="str">
            <v>M2</v>
          </cell>
          <cell r="D2516">
            <v>4.7699999999999996</v>
          </cell>
        </row>
        <row r="2517">
          <cell r="A2517" t="str">
            <v>74134/002</v>
          </cell>
          <cell r="B2517" t="str">
            <v>EMASSAMENTO COM MASSA ACRILICA PARA AMBIENTES INTERNOS/EXTERNOS, DUASDEMAOS</v>
          </cell>
          <cell r="C2517" t="str">
            <v>M2</v>
          </cell>
          <cell r="D2517">
            <v>9.42</v>
          </cell>
        </row>
        <row r="2518">
          <cell r="A2518">
            <v>74233</v>
          </cell>
          <cell r="B2518" t="str">
            <v>PINTURA C/FUNDO SELADOR ACRILICO</v>
          </cell>
          <cell r="C2518">
            <v>0</v>
          </cell>
          <cell r="D2518">
            <v>0</v>
          </cell>
        </row>
        <row r="2519">
          <cell r="A2519" t="str">
            <v>74233/001</v>
          </cell>
          <cell r="B2519" t="str">
            <v>FUNDO SELADOR ACRILICO AMBIENTES INTERNOS/EXTERNOS, UMA DEMAO</v>
          </cell>
          <cell r="C2519" t="str">
            <v>M2</v>
          </cell>
          <cell r="D2519">
            <v>3.13</v>
          </cell>
        </row>
        <row r="2520">
          <cell r="A2520">
            <v>157</v>
          </cell>
          <cell r="B2520" t="str">
            <v>PINTURA EM MADEIRA</v>
          </cell>
          <cell r="C2520">
            <v>0</v>
          </cell>
          <cell r="D2520">
            <v>0</v>
          </cell>
        </row>
        <row r="2521">
          <cell r="A2521">
            <v>6081</v>
          </cell>
          <cell r="B2521" t="str">
            <v>PINTURA EM VERNIZ POLIURETANO BRILHANTE EM MADEIRA, TRES DEMAOS</v>
          </cell>
          <cell r="C2521" t="str">
            <v>M2</v>
          </cell>
          <cell r="D2521">
            <v>9.59</v>
          </cell>
        </row>
        <row r="2522">
          <cell r="A2522">
            <v>6082</v>
          </cell>
          <cell r="B2522" t="str">
            <v>PINTURA EM VERNIZ SINTETICO BRILHANTE EM MADEIRA, TRES DEMAOS</v>
          </cell>
          <cell r="C2522" t="str">
            <v>M2</v>
          </cell>
          <cell r="D2522">
            <v>9.4700000000000006</v>
          </cell>
        </row>
        <row r="2523">
          <cell r="A2523">
            <v>73739</v>
          </cell>
          <cell r="B2523" t="str">
            <v>PINTURA ESMALTE</v>
          </cell>
          <cell r="C2523">
            <v>0</v>
          </cell>
          <cell r="D2523">
            <v>0</v>
          </cell>
        </row>
        <row r="2524">
          <cell r="A2524" t="str">
            <v>73739/001</v>
          </cell>
          <cell r="B2524" t="str">
            <v>PINTURA ESMALTE ACETINADO EM MADEIRA, DUAS DEMAOS</v>
          </cell>
          <cell r="C2524" t="str">
            <v>M2</v>
          </cell>
          <cell r="D2524">
            <v>9.58</v>
          </cell>
        </row>
        <row r="2525">
          <cell r="A2525">
            <v>73832</v>
          </cell>
          <cell r="B2525" t="str">
            <v>EMASSAMENTO MADEIRA</v>
          </cell>
          <cell r="C2525">
            <v>0</v>
          </cell>
          <cell r="D2525">
            <v>0</v>
          </cell>
        </row>
        <row r="2526">
          <cell r="A2526" t="str">
            <v>73832/001</v>
          </cell>
          <cell r="B2526" t="str">
            <v>EMASSAMENTO MASSA BASE A OLEO EM MADEIRA, DUAS DEMAOS</v>
          </cell>
          <cell r="C2526" t="str">
            <v>M2</v>
          </cell>
          <cell r="D2526">
            <v>9.35</v>
          </cell>
        </row>
        <row r="2527">
          <cell r="A2527">
            <v>74065</v>
          </cell>
          <cell r="B2527" t="str">
            <v>PINTURA ESMALTE ACETINADO 2 DEMAOS APARELHADA P/MADEIRA</v>
          </cell>
          <cell r="C2527">
            <v>0</v>
          </cell>
          <cell r="D2527">
            <v>0</v>
          </cell>
        </row>
        <row r="2528">
          <cell r="A2528" t="str">
            <v>74065/001</v>
          </cell>
          <cell r="B2528" t="str">
            <v>PINTURA ESMALTE FOSCO PARA MADEIRA, DUAS DEMAOS, INCLUSO APARELHAMENTOCOM FUNDO NIVELADOR BRANCO FOSCO</v>
          </cell>
          <cell r="C2528" t="str">
            <v>M2</v>
          </cell>
          <cell r="D2528">
            <v>14.35</v>
          </cell>
        </row>
        <row r="2529">
          <cell r="A2529" t="str">
            <v>74065/002</v>
          </cell>
          <cell r="B2529" t="str">
            <v>PINTURA ESMALTE ACETINADO PARA MADEIRA, DUAS DEMAOS, INCLUSO APARELHAMENTO COM FUNDO NIVELADOR BRANCO FOSCO</v>
          </cell>
          <cell r="C2529" t="str">
            <v>M2</v>
          </cell>
          <cell r="D2529">
            <v>14.23</v>
          </cell>
        </row>
        <row r="2530">
          <cell r="A2530" t="str">
            <v>74065/003</v>
          </cell>
          <cell r="B2530" t="str">
            <v>PINTURA ESMALTE BRILHANTE PARA MADEIRA, DUAS DEMAOS, INCLUSO APARELHAMENTO COM FUNDO NIVELADOR BRANCO FOSCO</v>
          </cell>
          <cell r="C2530" t="str">
            <v>M2</v>
          </cell>
          <cell r="D2530">
            <v>13.96</v>
          </cell>
        </row>
        <row r="2531">
          <cell r="A2531">
            <v>158</v>
          </cell>
          <cell r="B2531" t="str">
            <v>PINTURA PARA METAL</v>
          </cell>
          <cell r="C2531">
            <v>0</v>
          </cell>
          <cell r="D2531">
            <v>0</v>
          </cell>
        </row>
        <row r="2532">
          <cell r="A2532">
            <v>6067</v>
          </cell>
          <cell r="B2532" t="str">
            <v>PINTURA ESMALTE 2 DEMAOS C/1 DEMAO ZARCAO P/ESQUADRIA FERRO</v>
          </cell>
          <cell r="C2532" t="str">
            <v>M2</v>
          </cell>
          <cell r="D2532">
            <v>18.25</v>
          </cell>
        </row>
        <row r="2533">
          <cell r="A2533">
            <v>72127</v>
          </cell>
          <cell r="B2533" t="str">
            <v>RASPAGEM DE PINTURA A BASE OLEO</v>
          </cell>
          <cell r="C2533" t="str">
            <v>M2</v>
          </cell>
          <cell r="D2533">
            <v>3.43</v>
          </cell>
        </row>
        <row r="2534">
          <cell r="A2534">
            <v>73656</v>
          </cell>
          <cell r="B2534" t="str">
            <v>JATEAMENTO COMERCIAL COM AREIA EM ESTRUTURA DE ACO CARBONO</v>
          </cell>
          <cell r="C2534" t="str">
            <v>M2</v>
          </cell>
          <cell r="D2534">
            <v>6.02</v>
          </cell>
        </row>
        <row r="2535">
          <cell r="A2535">
            <v>73696</v>
          </cell>
          <cell r="B2535" t="str">
            <v>REMOCAO DE PINTURA A BASE OLEO OU ESMALTE,</v>
          </cell>
          <cell r="C2535" t="str">
            <v>M2</v>
          </cell>
          <cell r="D2535">
            <v>5.69</v>
          </cell>
        </row>
        <row r="2536">
          <cell r="A2536">
            <v>73794</v>
          </cell>
          <cell r="B2536" t="str">
            <v>PINTURA EM FERRO, SOBRE BASE ANTI-CORROSIVA, EM DUAS DEMAOS</v>
          </cell>
          <cell r="C2536">
            <v>0</v>
          </cell>
          <cell r="D2536">
            <v>0</v>
          </cell>
        </row>
        <row r="2537">
          <cell r="A2537" t="str">
            <v>73794/001</v>
          </cell>
          <cell r="B2537" t="str">
            <v>PINTURA COM TINTA GRAFITE ESMALTE EM FERRO</v>
          </cell>
          <cell r="C2537" t="str">
            <v>M2</v>
          </cell>
          <cell r="D2537">
            <v>15.31</v>
          </cell>
        </row>
        <row r="2538">
          <cell r="A2538">
            <v>73865</v>
          </cell>
          <cell r="B2538" t="str">
            <v>PRIMER EPOXI</v>
          </cell>
          <cell r="C2538">
            <v>0</v>
          </cell>
          <cell r="D2538">
            <v>0</v>
          </cell>
        </row>
        <row r="2539">
          <cell r="A2539" t="str">
            <v>73865/001</v>
          </cell>
          <cell r="B2539" t="str">
            <v>PINTURA EM PRIMER EPOXI EM ESTRUTURA DE ACO CARBONO APLICADO A REVOLVER, UMA DEMAO, ESPESSURA 25MICRA</v>
          </cell>
          <cell r="C2539" t="str">
            <v>M2</v>
          </cell>
          <cell r="D2539">
            <v>6.62</v>
          </cell>
        </row>
        <row r="2540">
          <cell r="A2540">
            <v>73924</v>
          </cell>
          <cell r="B2540" t="str">
            <v>PINTURA ESMALTE</v>
          </cell>
          <cell r="C2540">
            <v>0</v>
          </cell>
          <cell r="D2540">
            <v>0</v>
          </cell>
        </row>
        <row r="2541">
          <cell r="A2541" t="str">
            <v>73924/001</v>
          </cell>
          <cell r="B2541" t="str">
            <v>PINTURA ESMALTE BRILHANTE, DUAS DEMAOS, PARA FERRO</v>
          </cell>
          <cell r="C2541" t="str">
            <v>M2</v>
          </cell>
          <cell r="D2541">
            <v>15.48</v>
          </cell>
        </row>
        <row r="2542">
          <cell r="A2542" t="str">
            <v>73924/002</v>
          </cell>
          <cell r="B2542" t="str">
            <v>PINTURA ESMALTE ACETINADO, DUAS DEMAOS, PARA FERRO</v>
          </cell>
          <cell r="C2542" t="str">
            <v>M2</v>
          </cell>
          <cell r="D2542">
            <v>15.75</v>
          </cell>
        </row>
        <row r="2543">
          <cell r="A2543" t="str">
            <v>73924/003</v>
          </cell>
          <cell r="B2543" t="str">
            <v>PINTURA ESMALTE FOSCO, DUAS DEMAOS, PARA FERRO</v>
          </cell>
          <cell r="C2543" t="str">
            <v>M2</v>
          </cell>
          <cell r="D2543">
            <v>15.87</v>
          </cell>
        </row>
        <row r="2544">
          <cell r="A2544">
            <v>74064</v>
          </cell>
          <cell r="B2544" t="str">
            <v>PINTURA FUNDO OXIDO FERRO/ZARCAO 1 DEMAO P/FERRO</v>
          </cell>
          <cell r="C2544">
            <v>0</v>
          </cell>
          <cell r="D2544">
            <v>0</v>
          </cell>
        </row>
        <row r="2545">
          <cell r="A2545" t="str">
            <v>74064/001</v>
          </cell>
          <cell r="B2545" t="str">
            <v>PINTURA FUNDO OXIDO DE FERRO/ZARCAO, DUAS DEMAOS, PARA FERRO</v>
          </cell>
          <cell r="C2545" t="str">
            <v>M2</v>
          </cell>
          <cell r="D2545">
            <v>10.87</v>
          </cell>
        </row>
        <row r="2546">
          <cell r="A2546" t="str">
            <v>74064/002</v>
          </cell>
          <cell r="B2546" t="str">
            <v>PINTURA FUNDO OXIDO DE FERRO/ZARCAO, UMA DEMAO, PARA FERRO</v>
          </cell>
          <cell r="C2546" t="str">
            <v>M2</v>
          </cell>
          <cell r="D2546">
            <v>6.83</v>
          </cell>
        </row>
        <row r="2547">
          <cell r="A2547">
            <v>74145</v>
          </cell>
          <cell r="B2547" t="str">
            <v>PINTURA DE PECAS METALICAS A REVOLVER(AR-COMPRIMIDO)</v>
          </cell>
          <cell r="C2547">
            <v>0</v>
          </cell>
          <cell r="D2547">
            <v>0</v>
          </cell>
        </row>
        <row r="2548">
          <cell r="A2548" t="str">
            <v>74145/001</v>
          </cell>
          <cell r="B2548" t="str">
            <v>PINTURA EM ESMALTE SINTETICO EM PECAS METALICAS UTILIZANDO REVOLVER/COMPRESSOR, DUAS DEMAOS, INCLUSO UMA DEMAO FUNDO OXIDO DE FERRO/ZARCAO</v>
          </cell>
          <cell r="C2548" t="str">
            <v>M2</v>
          </cell>
          <cell r="D2548">
            <v>10.46</v>
          </cell>
        </row>
        <row r="2549">
          <cell r="A2549">
            <v>159</v>
          </cell>
          <cell r="B2549" t="str">
            <v>VERNIZ</v>
          </cell>
          <cell r="C2549">
            <v>0</v>
          </cell>
          <cell r="D2549">
            <v>0</v>
          </cell>
        </row>
        <row r="2550">
          <cell r="A2550">
            <v>40905</v>
          </cell>
          <cell r="B2550" t="str">
            <v>PINTURA VERNIZ EM FORRO DE MADEIRA, DUAS DEMAOS</v>
          </cell>
          <cell r="C2550" t="str">
            <v>M2</v>
          </cell>
          <cell r="D2550">
            <v>9.44</v>
          </cell>
        </row>
        <row r="2551">
          <cell r="A2551">
            <v>73966</v>
          </cell>
          <cell r="B2551" t="str">
            <v>ENVERNIZAMENTO E ENCERAMENTO DE MADEIRA E CONCRETO</v>
          </cell>
          <cell r="C2551">
            <v>0</v>
          </cell>
          <cell r="D2551">
            <v>0</v>
          </cell>
        </row>
        <row r="2552">
          <cell r="A2552" t="str">
            <v>73966/001</v>
          </cell>
          <cell r="B2552" t="str">
            <v>PINTURA VERNIZ SINTETICO BRILHANTE EM SUPERFICIE DE CONCRETO OU TIJOLOAPARENTE, DUAS DEMAOS</v>
          </cell>
          <cell r="C2552" t="str">
            <v>M2</v>
          </cell>
          <cell r="D2552">
            <v>4.93</v>
          </cell>
        </row>
        <row r="2553">
          <cell r="A2553" t="str">
            <v>73966/002</v>
          </cell>
          <cell r="B2553" t="str">
            <v>PINTURA VERNIZ ACRILICO INCOLOR EM SUPERFICIE DE CONCRETO OU TIJOLO APARENTE, TRES DEMAOS</v>
          </cell>
          <cell r="C2553" t="str">
            <v>M2</v>
          </cell>
          <cell r="D2553">
            <v>8.32</v>
          </cell>
        </row>
        <row r="2554">
          <cell r="A2554" t="str">
            <v>73966/003</v>
          </cell>
          <cell r="B2554" t="str">
            <v>PINTURA VERNIZ POLIURETANO BRILHANTE INCOLOR EM CONCRETO APICOADO, TRES DEMAOS</v>
          </cell>
          <cell r="C2554" t="str">
            <v>M2</v>
          </cell>
          <cell r="D2554">
            <v>16.63</v>
          </cell>
        </row>
        <row r="2555">
          <cell r="A2555">
            <v>160</v>
          </cell>
          <cell r="B2555" t="str">
            <v>PINTURA IMUNIZANTE</v>
          </cell>
          <cell r="C2555">
            <v>0</v>
          </cell>
          <cell r="D2555">
            <v>0</v>
          </cell>
        </row>
        <row r="2556">
          <cell r="A2556">
            <v>74109</v>
          </cell>
          <cell r="B2556" t="str">
            <v>PINTURA IMUNIZANTE</v>
          </cell>
          <cell r="C2556">
            <v>0</v>
          </cell>
          <cell r="D2556">
            <v>0</v>
          </cell>
        </row>
        <row r="2557">
          <cell r="A2557" t="str">
            <v>74109/001</v>
          </cell>
          <cell r="B2557" t="str">
            <v>PINTURA IMUNIZANTE PARA MADEIRA, DUAS DEMAOS</v>
          </cell>
          <cell r="C2557" t="str">
            <v>M2</v>
          </cell>
          <cell r="D2557">
            <v>11.8</v>
          </cell>
        </row>
        <row r="2558">
          <cell r="A2558">
            <v>161</v>
          </cell>
          <cell r="B2558" t="str">
            <v>PINTURA PARA PISO</v>
          </cell>
          <cell r="C2558">
            <v>0</v>
          </cell>
          <cell r="D2558">
            <v>0</v>
          </cell>
        </row>
        <row r="2559">
          <cell r="A2559">
            <v>41595</v>
          </cell>
          <cell r="B2559" t="str">
            <v>DEMARCACAO COM TINTA ACRILICA PARA PISOS DE FAIXAS EM QUADRA POLIESPORTIVA</v>
          </cell>
          <cell r="C2559" t="str">
            <v>M</v>
          </cell>
          <cell r="D2559">
            <v>4.68</v>
          </cell>
        </row>
        <row r="2560">
          <cell r="A2560">
            <v>73978</v>
          </cell>
          <cell r="B2560" t="str">
            <v>PINTURAS IMPERMEABILIZANTES</v>
          </cell>
          <cell r="C2560">
            <v>0</v>
          </cell>
          <cell r="D2560">
            <v>0</v>
          </cell>
        </row>
        <row r="2561">
          <cell r="A2561" t="str">
            <v>73978/001</v>
          </cell>
          <cell r="B2561" t="str">
            <v>PINTURA HIDROFUGANTE COM SOLUCAO DE SILICONE, PARA APLICACAO EM TIJOLOS E CONCRETO APARENTE, UMA DEMAO</v>
          </cell>
          <cell r="C2561" t="str">
            <v>M2</v>
          </cell>
          <cell r="D2561">
            <v>8.99</v>
          </cell>
        </row>
        <row r="2562">
          <cell r="A2562">
            <v>74245</v>
          </cell>
          <cell r="B2562" t="str">
            <v>PINTURA EM PISO DE CONCRETO COM TINTA ACRILICA</v>
          </cell>
          <cell r="C2562">
            <v>0</v>
          </cell>
          <cell r="D2562">
            <v>0</v>
          </cell>
        </row>
        <row r="2563">
          <cell r="A2563" t="str">
            <v>74245/001</v>
          </cell>
          <cell r="B2563" t="str">
            <v>PINTURA COM TINTA ACRILICA PARA PISOS EM QUADRAS POLIESPORTIVAS</v>
          </cell>
          <cell r="C2563" t="str">
            <v>M2</v>
          </cell>
          <cell r="D2563">
            <v>6.13</v>
          </cell>
        </row>
        <row r="2564">
          <cell r="A2564" t="str">
            <v>PISO</v>
          </cell>
          <cell r="B2564" t="str">
            <v>PISOS</v>
          </cell>
          <cell r="C2564">
            <v>0</v>
          </cell>
          <cell r="D2564">
            <v>0</v>
          </cell>
        </row>
        <row r="2565">
          <cell r="A2565">
            <v>111</v>
          </cell>
          <cell r="B2565" t="str">
            <v>PISO CIMENTADO</v>
          </cell>
          <cell r="C2565">
            <v>0</v>
          </cell>
          <cell r="D2565">
            <v>0</v>
          </cell>
        </row>
        <row r="2566">
          <cell r="A2566">
            <v>73675</v>
          </cell>
          <cell r="B2566" t="str">
            <v>PISO RUSTICO EM CONCRETO, ESPESSURA 7CM, COM JUNTAS EM MADEIRA</v>
          </cell>
          <cell r="C2566" t="str">
            <v>M2</v>
          </cell>
          <cell r="D2566">
            <v>42.24</v>
          </cell>
        </row>
        <row r="2567">
          <cell r="A2567">
            <v>73676</v>
          </cell>
          <cell r="B2567" t="str">
            <v>PISO CIMENTADO LISO COM PO XADREZ, ESPESSURA 1,5CM, INCLUSO JUNTAS DEDILATACAO PLASTICA</v>
          </cell>
          <cell r="C2567" t="str">
            <v>M2</v>
          </cell>
          <cell r="D2567">
            <v>26.58</v>
          </cell>
        </row>
        <row r="2568">
          <cell r="A2568">
            <v>73922</v>
          </cell>
          <cell r="B2568" t="str">
            <v>CIMENTADO LISO DESEMPENADO E=2,0CM CIMENTO/AREIA 1:3</v>
          </cell>
          <cell r="C2568">
            <v>0</v>
          </cell>
          <cell r="D2568">
            <v>0</v>
          </cell>
        </row>
        <row r="2569">
          <cell r="A2569" t="str">
            <v>73922/001</v>
          </cell>
          <cell r="B2569" t="str">
            <v>PISO CIMENTADO LISO DESEMPENADO, TRACO 1:3 (CIMENTO E AREIA), ESPESSURA 3,5CM, PREPARO MANUAL</v>
          </cell>
          <cell r="C2569" t="str">
            <v>M2</v>
          </cell>
          <cell r="D2569">
            <v>27.36</v>
          </cell>
        </row>
        <row r="2570">
          <cell r="A2570" t="str">
            <v>73922/002</v>
          </cell>
          <cell r="B2570" t="str">
            <v>PISO CIMENTADO LISO DESEMPENADO, TRACO 1:4 (CIMENTO E AREIA), ESPESSURA 2,5CM, PREPARO MANUAL</v>
          </cell>
          <cell r="C2570" t="str">
            <v>M2</v>
          </cell>
          <cell r="D2570">
            <v>22.94</v>
          </cell>
        </row>
        <row r="2571">
          <cell r="A2571" t="str">
            <v>73922/003</v>
          </cell>
          <cell r="B2571" t="str">
            <v>PISO CIMENTADO LISO DESEMPENADO, TRACO 1:3 (CIMENTO E AREIA), ESPESSURA 2,0CM, PREPARO MANUAL</v>
          </cell>
          <cell r="C2571" t="str">
            <v>M2</v>
          </cell>
          <cell r="D2571">
            <v>22.43</v>
          </cell>
        </row>
        <row r="2572">
          <cell r="A2572" t="str">
            <v>73922/004</v>
          </cell>
          <cell r="B2572" t="str">
            <v>PISO CIMENTADO LISO DESEMPENADO, TRACO 1:4 (CIMENTO E AREIA), ESPESSURA 2,0CM, PREPARO MANUAL</v>
          </cell>
          <cell r="C2572" t="str">
            <v>M2</v>
          </cell>
          <cell r="D2572">
            <v>21.52</v>
          </cell>
        </row>
        <row r="2573">
          <cell r="A2573" t="str">
            <v>73922/005</v>
          </cell>
          <cell r="B2573" t="str">
            <v>PISO CIMENTADO LISO DESEMPENADO, TRACO 1:3 (CIMENTO E AREIA), ESPESSURA 3,0CM, PREPARO MANUAL</v>
          </cell>
          <cell r="C2573" t="str">
            <v>M2</v>
          </cell>
          <cell r="D2573">
            <v>25.72</v>
          </cell>
        </row>
        <row r="2574">
          <cell r="A2574">
            <v>73923</v>
          </cell>
          <cell r="B2574" t="str">
            <v>CIMENTADO RUSTICO E=1,5CM CIMENTO/AREIA 1:4</v>
          </cell>
          <cell r="C2574">
            <v>0</v>
          </cell>
          <cell r="D2574">
            <v>0</v>
          </cell>
        </row>
        <row r="2575">
          <cell r="A2575" t="str">
            <v>73923/001</v>
          </cell>
          <cell r="B2575" t="str">
            <v>PISO CIMENTADO RUSTICO TRACO 1:4 (CIMENTO E AREIA), ESPESSURA 2,0CM, PREPARO MANUAL</v>
          </cell>
          <cell r="C2575" t="str">
            <v>M2</v>
          </cell>
          <cell r="D2575">
            <v>19.14</v>
          </cell>
        </row>
        <row r="2576">
          <cell r="A2576" t="str">
            <v>73923/002</v>
          </cell>
          <cell r="B2576" t="str">
            <v>PISO CIMENTADO RUSTICO TRACO 1:4 (CIMENTO E AREIA), ESPESSURA 3,0CM, PREPARO MANUAL</v>
          </cell>
          <cell r="C2576" t="str">
            <v>M2</v>
          </cell>
          <cell r="D2576">
            <v>21.97</v>
          </cell>
        </row>
        <row r="2577">
          <cell r="A2577" t="str">
            <v>73923/003</v>
          </cell>
          <cell r="B2577" t="str">
            <v>PISO CIMENTADO RUSTICO TRACO 1:3 (CIMENTO E AREIA), ESPESSURA 2,0CM, INCLUSO FRISO ANTI-DERRAPANTE, PREPARO MANUAL</v>
          </cell>
          <cell r="C2577" t="str">
            <v>M2</v>
          </cell>
          <cell r="D2577">
            <v>21.52</v>
          </cell>
        </row>
        <row r="2578">
          <cell r="A2578">
            <v>73974</v>
          </cell>
          <cell r="B2578" t="str">
            <v>PISO CIMENTADO RUSTICO</v>
          </cell>
          <cell r="C2578">
            <v>0</v>
          </cell>
          <cell r="D2578">
            <v>0</v>
          </cell>
        </row>
        <row r="2579">
          <cell r="A2579" t="str">
            <v>73974/001</v>
          </cell>
          <cell r="B2579" t="str">
            <v>PISO CIMENTADO RUSTICO TRACO 1:3 (CIMENTO E AREIA), ESPESSURA 2,0CM, PREPARO MANUAL</v>
          </cell>
          <cell r="C2579" t="str">
            <v>M2</v>
          </cell>
          <cell r="D2579">
            <v>19.61</v>
          </cell>
        </row>
        <row r="2580">
          <cell r="A2580">
            <v>73991</v>
          </cell>
          <cell r="B2580" t="str">
            <v>PISO CIMENTADO LISO C/ IMPERMEABILIZANTE</v>
          </cell>
          <cell r="C2580">
            <v>0</v>
          </cell>
          <cell r="D2580">
            <v>0</v>
          </cell>
        </row>
        <row r="2581">
          <cell r="A2581" t="str">
            <v>73991/001</v>
          </cell>
          <cell r="B2581" t="str">
            <v>PISO CIMENTADO LISO (QUEIMADO), TRACO 1:4 (CIMENTO E AREIA), ESPESSURA1,5CM, PREPARO MANUAL, INCLUSO ADITIVO IMPERMEABILIZANTE</v>
          </cell>
          <cell r="C2581" t="str">
            <v>M2</v>
          </cell>
          <cell r="D2581">
            <v>21.77</v>
          </cell>
        </row>
        <row r="2582">
          <cell r="A2582" t="str">
            <v>73991/002</v>
          </cell>
          <cell r="B2582" t="str">
            <v>PISO CIMENTADO LISO (QUEIMADO), TRACO 1:3 (CIMENTO E AREIA), ESPESSURA1,5CM, PREPARO MANUAL</v>
          </cell>
          <cell r="C2582" t="str">
            <v>M2</v>
          </cell>
          <cell r="D2582">
            <v>20.170000000000002</v>
          </cell>
        </row>
        <row r="2583">
          <cell r="A2583" t="str">
            <v>73991/003</v>
          </cell>
          <cell r="B2583" t="str">
            <v>PISO CIMENTADO LISO (QUEIMADO), TRACO 1:3 (CIMENTO E AREIA), ESPESSURA3,0CM, PREPARO MECANICO, INCLUSO ADITIVO IMPERMEABILIZANTE</v>
          </cell>
          <cell r="C2583" t="str">
            <v>M2</v>
          </cell>
          <cell r="D2583">
            <v>28.45</v>
          </cell>
        </row>
        <row r="2584">
          <cell r="A2584" t="str">
            <v>73991/004</v>
          </cell>
          <cell r="B2584" t="str">
            <v>PISO CIMENTADO LISO (QUEIMADO), TRACO 1:3 (CIMENTO E AREIA), ESPESSURA1,5 CM, PREPARO MECANICO, INCLUSO ADITIVO IMPERMEABILIZANTE</v>
          </cell>
          <cell r="C2584" t="str">
            <v>M2</v>
          </cell>
          <cell r="D2584">
            <v>20.440000000000001</v>
          </cell>
        </row>
        <row r="2585">
          <cell r="A2585">
            <v>74079</v>
          </cell>
          <cell r="B2585" t="str">
            <v>CIMENTADO LISO QUEIMADO E=2CM C/JUNTA BATIDA CIM/AREIA 1:3</v>
          </cell>
          <cell r="C2585">
            <v>0</v>
          </cell>
          <cell r="D2585">
            <v>0</v>
          </cell>
        </row>
        <row r="2586">
          <cell r="A2586" t="str">
            <v>74079/001</v>
          </cell>
          <cell r="B2586" t="str">
            <v>PISO CIMENTADO LISO (QUEIMADO) TRACO 1:4 (CIMENTO E AREIA), ESPESSURA2,0CM, PREPARO MANUAL, INCLUSO JUNTAS DE DILATACAO</v>
          </cell>
          <cell r="C2586" t="str">
            <v>M2</v>
          </cell>
          <cell r="D2586">
            <v>28.37</v>
          </cell>
        </row>
        <row r="2587">
          <cell r="A2587" t="str">
            <v>74079/002</v>
          </cell>
          <cell r="B2587" t="str">
            <v>CIMENTADO LISO QUEIMADO E=2CM C/JUNTA BATIDA CIM/AREIA 1:3</v>
          </cell>
          <cell r="C2587" t="str">
            <v>M2</v>
          </cell>
          <cell r="D2587">
            <v>28.42</v>
          </cell>
        </row>
        <row r="2588">
          <cell r="A2588">
            <v>76447</v>
          </cell>
          <cell r="B2588" t="str">
            <v>PISO CIMENTADO LISO</v>
          </cell>
          <cell r="C2588">
            <v>0</v>
          </cell>
          <cell r="D2588">
            <v>0</v>
          </cell>
        </row>
        <row r="2589">
          <cell r="A2589" t="str">
            <v>76447/001</v>
          </cell>
          <cell r="B2589" t="str">
            <v>PISO CIMENTADO LISO C/CIM/AREIA MEDIA PENEIRADA 1:3 E=2,5CM PREPARO C/BETONEIRA</v>
          </cell>
          <cell r="C2589" t="str">
            <v>M2</v>
          </cell>
          <cell r="D2589">
            <v>23.48</v>
          </cell>
        </row>
        <row r="2590">
          <cell r="A2590">
            <v>76448</v>
          </cell>
          <cell r="B2590" t="str">
            <v>CIMENTADO RUSTICO E=1,5CM CIMENTO/AREIA 1:4</v>
          </cell>
          <cell r="C2590">
            <v>0</v>
          </cell>
          <cell r="D2590">
            <v>0</v>
          </cell>
        </row>
        <row r="2591">
          <cell r="A2591" t="str">
            <v>76448/001</v>
          </cell>
          <cell r="B2591" t="str">
            <v>CIMENTADO RUSTICO E=1,5CM, COM ARGAMASSA CIMENTO/AREIA 1:4, PREPARO MANUAL</v>
          </cell>
          <cell r="C2591" t="str">
            <v>M2</v>
          </cell>
          <cell r="D2591">
            <v>17.73</v>
          </cell>
        </row>
        <row r="2592">
          <cell r="A2592" t="str">
            <v>76448/002</v>
          </cell>
          <cell r="B2592" t="str">
            <v>CIMENTADO RUSTICO E=3,5CM, COM ARGAMASSA CIMENTO/AREIA 1:4, PREPARO MANUAL</v>
          </cell>
          <cell r="C2592" t="str">
            <v>M2</v>
          </cell>
          <cell r="D2592">
            <v>23.39</v>
          </cell>
        </row>
        <row r="2593">
          <cell r="A2593" t="str">
            <v>76448/003</v>
          </cell>
          <cell r="B2593" t="str">
            <v>CIMENTADO RUSTICO E=2,5CM, COM ARGAMASSA CIMENTO/AREIA 1:4, PREPARO MANUAL</v>
          </cell>
          <cell r="C2593" t="str">
            <v>M2</v>
          </cell>
          <cell r="D2593">
            <v>20.56</v>
          </cell>
        </row>
        <row r="2594">
          <cell r="A2594">
            <v>112</v>
          </cell>
          <cell r="B2594" t="str">
            <v>PISO DE MADEIRA</v>
          </cell>
          <cell r="C2594">
            <v>0</v>
          </cell>
          <cell r="D2594">
            <v>0</v>
          </cell>
        </row>
        <row r="2595">
          <cell r="A2595">
            <v>72191</v>
          </cell>
          <cell r="B2595" t="str">
            <v>RECOLOCACAO DE TACOS DE MADEIRA, CONSIDERANDO REAPROVEITAMENTO DE MATERIAL</v>
          </cell>
          <cell r="C2595" t="str">
            <v>M2</v>
          </cell>
          <cell r="D2595">
            <v>35.6</v>
          </cell>
        </row>
        <row r="2596">
          <cell r="A2596">
            <v>72192</v>
          </cell>
          <cell r="B2596" t="str">
            <v>RECOLOCACAO DE ASSOALHO DE MADEIRA, CONSIDERANDO REAPROVEITAMENTO DO MATERIAL</v>
          </cell>
          <cell r="C2596" t="str">
            <v>M2</v>
          </cell>
          <cell r="D2596">
            <v>9.6199999999999992</v>
          </cell>
        </row>
        <row r="2597">
          <cell r="A2597">
            <v>72193</v>
          </cell>
          <cell r="B2597" t="str">
            <v>RECOLOCACAO DE ASSOALHO DE MADEIRA E VIGAMENTO, CONSIDERANDO REAPROVEITAMENTO DO MATERIAL</v>
          </cell>
          <cell r="C2597" t="str">
            <v>M2</v>
          </cell>
          <cell r="D2597">
            <v>25.48</v>
          </cell>
        </row>
        <row r="2598">
          <cell r="A2598">
            <v>73655</v>
          </cell>
          <cell r="B2598" t="str">
            <v>PISO EM TABUA DE MADEIRA DE LEI 1A, ESPESSURA 2,5CM, FIXADO EM PECAS DE MADEIRA</v>
          </cell>
          <cell r="C2598" t="str">
            <v>M2</v>
          </cell>
          <cell r="D2598">
            <v>82.62</v>
          </cell>
        </row>
        <row r="2599">
          <cell r="A2599">
            <v>73734</v>
          </cell>
          <cell r="B2599" t="str">
            <v>PISO EM MADEIRA</v>
          </cell>
          <cell r="C2599">
            <v>0</v>
          </cell>
          <cell r="D2599">
            <v>0</v>
          </cell>
        </row>
        <row r="2600">
          <cell r="A2600" t="str">
            <v>73734/001</v>
          </cell>
          <cell r="B2600" t="str">
            <v>PISO EM TACO DE MADEIRA 7X21CM, ASSENTADO COM ARGAMASSA TRACO 1:4 (CIMENTO E AREIA)</v>
          </cell>
          <cell r="C2600" t="str">
            <v>M2</v>
          </cell>
          <cell r="D2600">
            <v>67.73</v>
          </cell>
        </row>
        <row r="2601">
          <cell r="A2601">
            <v>113</v>
          </cell>
          <cell r="B2601" t="str">
            <v>PISO CERAMICO</v>
          </cell>
          <cell r="C2601">
            <v>0</v>
          </cell>
          <cell r="D2601">
            <v>0</v>
          </cell>
        </row>
        <row r="2602">
          <cell r="A2602">
            <v>6060</v>
          </cell>
          <cell r="B2602" t="str">
            <v>PISO EM CERAMICA ESMALTADA 20X30CM P/PISO, PEI-4, 1ª QUALIDADE, C/ARGCOLANTE INCL. REJUNTE C/CIMENTO BRANCO, CONSIDERANDO 5% DE PERDAS PARA A CERÂMICA</v>
          </cell>
          <cell r="C2602" t="str">
            <v>M2</v>
          </cell>
          <cell r="D2602">
            <v>23.3</v>
          </cell>
        </row>
        <row r="2603">
          <cell r="A2603">
            <v>73629</v>
          </cell>
          <cell r="B2603" t="str">
            <v>PISO EM LADRILHO HIDRAULICO 20X20CM, ASSENTADO COM ARGAMASSA COLANTE</v>
          </cell>
          <cell r="C2603" t="str">
            <v>M2</v>
          </cell>
          <cell r="D2603">
            <v>36.31</v>
          </cell>
        </row>
        <row r="2604">
          <cell r="A2604">
            <v>73829</v>
          </cell>
          <cell r="B2604" t="str">
            <v>CERAMICA P/PISO EXTRA/1A. PORTOBELLO/ELIANE/GAIL OU SIMILAR (15X15)-220307</v>
          </cell>
          <cell r="C2604">
            <v>0</v>
          </cell>
          <cell r="D2604">
            <v>0</v>
          </cell>
        </row>
        <row r="2605">
          <cell r="A2605" t="str">
            <v>73829/001</v>
          </cell>
          <cell r="B2605" t="str">
            <v>PISO EM CERAMICA ESMALTADA 1A PEI-V, PADRAO MEDIO, ASSENTADA COM ARGAMASSA COLANTE</v>
          </cell>
          <cell r="C2605" t="str">
            <v>M2</v>
          </cell>
          <cell r="D2605">
            <v>44.81</v>
          </cell>
        </row>
        <row r="2606">
          <cell r="A2606">
            <v>73946</v>
          </cell>
          <cell r="B2606" t="str">
            <v>PISO CERAMICO ESMALT LINHA POPULAR, ASSENT. C/ARG.COLANTE, INCL REJUNT(NAO INCLUI REGULARIZACAO DE BASE E RODAPE)</v>
          </cell>
          <cell r="C2606">
            <v>0</v>
          </cell>
          <cell r="D2606">
            <v>0</v>
          </cell>
        </row>
        <row r="2607">
          <cell r="A2607" t="str">
            <v>73946/001</v>
          </cell>
          <cell r="B2607" t="str">
            <v>PISO EM CERAMICA ESMALTADA LINHA POPULAR PEI-4, ASSENTADA COM ARGAMASSA COLANTE, COM REJUNTAMENTO EM CIMENTO BRANCO</v>
          </cell>
          <cell r="C2607" t="str">
            <v>M2</v>
          </cell>
          <cell r="D2607">
            <v>21.59</v>
          </cell>
        </row>
        <row r="2608">
          <cell r="A2608">
            <v>74108</v>
          </cell>
          <cell r="B2608" t="str">
            <v>PISO CERAMICO 30X30CM CIMENTO/CAL/AREIA 1:2:6 TP GRES/STO ANTONIO/TERRAGRES OU SIMILAR</v>
          </cell>
          <cell r="C2608">
            <v>0</v>
          </cell>
          <cell r="D2608">
            <v>0</v>
          </cell>
        </row>
        <row r="2609">
          <cell r="A2609" t="str">
            <v>74108/001</v>
          </cell>
          <cell r="B2609" t="str">
            <v>PISO CERAMICO GRES 1A PEI-4 30X30CM, ASSENTADO COM ARGAMASSA TRACO 1:4(CIMENTO E AREIA) PREPARO MANUAL, COM REJUNTE EM CIMENTO COMUM</v>
          </cell>
          <cell r="C2609" t="str">
            <v>M2</v>
          </cell>
          <cell r="D2609">
            <v>30.99</v>
          </cell>
        </row>
        <row r="2610">
          <cell r="A2610">
            <v>115</v>
          </cell>
          <cell r="B2610" t="str">
            <v>PISO DE PEDRA</v>
          </cell>
          <cell r="C2610">
            <v>0</v>
          </cell>
          <cell r="D2610">
            <v>0</v>
          </cell>
        </row>
        <row r="2611">
          <cell r="A2611">
            <v>73743</v>
          </cell>
          <cell r="B2611" t="str">
            <v>PISO EM PEDRA</v>
          </cell>
          <cell r="C2611">
            <v>0</v>
          </cell>
          <cell r="D2611">
            <v>0</v>
          </cell>
        </row>
        <row r="2612">
          <cell r="A2612" t="str">
            <v>73743/001</v>
          </cell>
          <cell r="B2612" t="str">
            <v>PISO EM PEDRA SÃO TOME 20X40CM, ASSENTADA COM ARGAMASSA DE CIMENTO E AREIA, COM REJUNTAMENTO EM CIMENTO BRANCO</v>
          </cell>
          <cell r="C2612" t="str">
            <v>M2</v>
          </cell>
          <cell r="D2612">
            <v>94.71</v>
          </cell>
        </row>
        <row r="2613">
          <cell r="A2613">
            <v>73818</v>
          </cell>
          <cell r="B2613" t="str">
            <v>PAVIMENTACAO C/PEDRISCO S/COMPACTACAO E=5CM -11209</v>
          </cell>
          <cell r="C2613">
            <v>0</v>
          </cell>
          <cell r="D2613">
            <v>0</v>
          </cell>
        </row>
        <row r="2614">
          <cell r="A2614" t="str">
            <v>73818/001</v>
          </cell>
          <cell r="B2614" t="str">
            <v>PAVIMENTACAO EM PEDRISCO, ESPESSURA 5CM</v>
          </cell>
          <cell r="C2614" t="str">
            <v>M2</v>
          </cell>
          <cell r="D2614">
            <v>6.57</v>
          </cell>
        </row>
        <row r="2615">
          <cell r="A2615">
            <v>73921</v>
          </cell>
          <cell r="B2615" t="str">
            <v>PISO PEDRA</v>
          </cell>
          <cell r="C2615">
            <v>0</v>
          </cell>
          <cell r="D2615">
            <v>0</v>
          </cell>
        </row>
        <row r="2616">
          <cell r="A2616" t="str">
            <v>73921/001</v>
          </cell>
          <cell r="B2616" t="str">
            <v>PISO EM PEDRA PORTUGUESA 50% BRANCA 50% PRETA, ASSENTADA SOBRE BASE DESAIBRO, COM REJUNTAMENTO EM CIMENTO BRANCO</v>
          </cell>
          <cell r="C2616" t="str">
            <v>M2</v>
          </cell>
          <cell r="D2616">
            <v>45.02</v>
          </cell>
        </row>
        <row r="2617">
          <cell r="A2617" t="str">
            <v>73921/002</v>
          </cell>
          <cell r="B2617" t="str">
            <v>PISO EM PEDRA ARDOSIA, 40X40CM, ESPESSURA 1CM, ASSENTADA COM ARGAMASSACOLANTE, COM REJUNTE EM CIMENTO COMUM</v>
          </cell>
          <cell r="C2617" t="str">
            <v>M2</v>
          </cell>
          <cell r="D2617">
            <v>19.57</v>
          </cell>
        </row>
        <row r="2618">
          <cell r="A2618">
            <v>73957</v>
          </cell>
          <cell r="B2618" t="str">
            <v>PISOS DE PEDRA PORTUGUESA, ARENITO E ARDOSIA</v>
          </cell>
          <cell r="C2618">
            <v>0</v>
          </cell>
          <cell r="D2618">
            <v>0</v>
          </cell>
        </row>
        <row r="2619">
          <cell r="A2619" t="str">
            <v>73957/001</v>
          </cell>
          <cell r="B2619" t="str">
            <v>RECOMPOSICAO DE PISO EM PEDRA PORTUGUESA, ASSENTADA SOBRE ARGAMASSA SECA TRACO 1:5 (CIMENTO E SAIBRO), COM REJUNTE EM CIMENTO COMUM, COM APROVEITAMENTO DA PEDRA</v>
          </cell>
          <cell r="C2619" t="str">
            <v>M2</v>
          </cell>
          <cell r="D2619">
            <v>38.36</v>
          </cell>
        </row>
        <row r="2620">
          <cell r="A2620">
            <v>74160</v>
          </cell>
          <cell r="B2620" t="str">
            <v>PISO EM PEDRA ARDOSIA, E = 1,00 CM</v>
          </cell>
          <cell r="C2620">
            <v>0</v>
          </cell>
          <cell r="D2620">
            <v>0</v>
          </cell>
        </row>
        <row r="2621">
          <cell r="A2621" t="str">
            <v>74160/001</v>
          </cell>
          <cell r="B2621" t="str">
            <v>PISO EM PEDRA ARDOSIA IRREGULAR, ESPESSURA 1CM, ASSENTADA COM ARGAMASSA TRACO 1:0,5:5 (CIMENTO, CAL E AREIA), COM REJUNTE EM CIMENTO BRANCO</v>
          </cell>
          <cell r="C2621" t="str">
            <v>M2</v>
          </cell>
          <cell r="D2621">
            <v>23.36</v>
          </cell>
        </row>
        <row r="2622">
          <cell r="A2622">
            <v>74235</v>
          </cell>
          <cell r="B2622" t="str">
            <v>PISOS DE PEDRA PORTUGUESA ARENITO E ARDOSIA</v>
          </cell>
          <cell r="C2622">
            <v>0</v>
          </cell>
          <cell r="D2622">
            <v>0</v>
          </cell>
        </row>
        <row r="2623">
          <cell r="A2623" t="str">
            <v>74235/001</v>
          </cell>
          <cell r="B2623" t="str">
            <v>PISO EM PEDRA PORTUGUESA 60% BRANCA 40% PRETA, ASSENTADA EM ARGAMASSATRACO 1:5 (CIMENTO E SAIBRO), INCLUSO ACERTO DO TERRENO</v>
          </cell>
          <cell r="C2623" t="str">
            <v>M2</v>
          </cell>
          <cell r="D2623">
            <v>55.01</v>
          </cell>
        </row>
        <row r="2624">
          <cell r="A2624">
            <v>116</v>
          </cell>
          <cell r="B2624" t="str">
            <v>PISO VINILICO/BORRACHA</v>
          </cell>
          <cell r="C2624">
            <v>0</v>
          </cell>
          <cell r="D2624">
            <v>0</v>
          </cell>
        </row>
        <row r="2625">
          <cell r="A2625">
            <v>72185</v>
          </cell>
          <cell r="B2625" t="str">
            <v>PISO VINILICO SEMIFLEXIVEL PADRAO LISO, ESPESSURA 2MM, FIXADO COM COLA</v>
          </cell>
          <cell r="C2625" t="str">
            <v>M2</v>
          </cell>
          <cell r="D2625">
            <v>41.02</v>
          </cell>
        </row>
        <row r="2626">
          <cell r="A2626">
            <v>72186</v>
          </cell>
          <cell r="B2626" t="str">
            <v>PISO VINILICO SEMIFLEXIVEL PADRAO LISO, ESPESSURA 3,2MM, FIXADO COM COLA</v>
          </cell>
          <cell r="C2626" t="str">
            <v>M2</v>
          </cell>
          <cell r="D2626">
            <v>66.150000000000006</v>
          </cell>
        </row>
        <row r="2627">
          <cell r="A2627">
            <v>72187</v>
          </cell>
          <cell r="B2627" t="str">
            <v>PISO DE BORRACHA FRISADO, ESPESSURA 7MM, ASSENTADO COM ARGAMASSA TRACO1:3 (CIMENTO E AREIA)</v>
          </cell>
          <cell r="C2627" t="str">
            <v>M2</v>
          </cell>
          <cell r="D2627">
            <v>117.46</v>
          </cell>
        </row>
        <row r="2628">
          <cell r="A2628">
            <v>72188</v>
          </cell>
          <cell r="B2628" t="str">
            <v>PISO DE BORRACHA PASTILHADO, ESPESSURA 7MM, ASSENTADO COM ARGAMASSA TRACO 1:3 (CIMENTO E AREIA)</v>
          </cell>
          <cell r="C2628" t="str">
            <v>M2</v>
          </cell>
          <cell r="D2628">
            <v>157.54</v>
          </cell>
        </row>
        <row r="2629">
          <cell r="A2629">
            <v>73876</v>
          </cell>
          <cell r="B2629" t="str">
            <v>PLURIGOMA</v>
          </cell>
          <cell r="C2629">
            <v>0</v>
          </cell>
          <cell r="D2629">
            <v>0</v>
          </cell>
        </row>
        <row r="2630">
          <cell r="A2630" t="str">
            <v>73876/001</v>
          </cell>
          <cell r="B2630" t="str">
            <v>PISO EM BORRACHA SINTETICA ESPESSURA 7MM, PASTILHADO, ASSENTADO EM COLA</v>
          </cell>
          <cell r="C2630" t="str">
            <v>M2</v>
          </cell>
          <cell r="D2630">
            <v>114.66</v>
          </cell>
        </row>
        <row r="2631">
          <cell r="A2631">
            <v>117</v>
          </cell>
          <cell r="B2631" t="str">
            <v>PISO DE ALTA RESISTENCIA</v>
          </cell>
          <cell r="C2631">
            <v>0</v>
          </cell>
          <cell r="D2631">
            <v>0</v>
          </cell>
        </row>
        <row r="2632">
          <cell r="A2632">
            <v>72136</v>
          </cell>
          <cell r="B2632" t="str">
            <v>PISO INDUSTRIAL ALTA RESISTENCIA ESPESSURA 8MM, INCLUSO JUNTAS DE DILATACAO PLASTICAS E POLIMENTO MECANIZADO</v>
          </cell>
          <cell r="C2632" t="str">
            <v>M2</v>
          </cell>
          <cell r="D2632">
            <v>42.97</v>
          </cell>
        </row>
        <row r="2633">
          <cell r="A2633">
            <v>72137</v>
          </cell>
          <cell r="B2633" t="str">
            <v>PISO INDUSTRIAL ALTA RESISTENCIA ESPESSURA 12MM, INCLUSO JUNTAS DE DILATACAO PLASTICAS E POLIMENTO MECANIZADO</v>
          </cell>
          <cell r="C2633" t="str">
            <v>M2</v>
          </cell>
          <cell r="D2633">
            <v>53.57</v>
          </cell>
        </row>
        <row r="2634">
          <cell r="A2634">
            <v>72815</v>
          </cell>
          <cell r="B2634" t="str">
            <v>PISO COM REVESTIMENTO EPOXI</v>
          </cell>
          <cell r="C2634" t="str">
            <v>M2</v>
          </cell>
          <cell r="D2634">
            <v>25.63</v>
          </cell>
        </row>
        <row r="2635">
          <cell r="A2635">
            <v>118</v>
          </cell>
          <cell r="B2635" t="str">
            <v>PISO GRANILITE/MARMORITE</v>
          </cell>
          <cell r="C2635">
            <v>0</v>
          </cell>
          <cell r="D2635">
            <v>0</v>
          </cell>
        </row>
        <row r="2636">
          <cell r="A2636">
            <v>9691</v>
          </cell>
          <cell r="B2636" t="str">
            <v>PISO EM GRANILITE BRANCO, INCLUSO JUNTAS DE DILATACAO PLASTICAS E POLIMENTO MECANIZADO</v>
          </cell>
          <cell r="C2636" t="str">
            <v>M2</v>
          </cell>
          <cell r="D2636">
            <v>56.48</v>
          </cell>
        </row>
        <row r="2637">
          <cell r="A2637">
            <v>119</v>
          </cell>
          <cell r="B2637" t="str">
            <v>PISO DE MARMORE/GRANITO</v>
          </cell>
          <cell r="C2637">
            <v>0</v>
          </cell>
          <cell r="D2637">
            <v>0</v>
          </cell>
        </row>
        <row r="2638">
          <cell r="A2638">
            <v>72138</v>
          </cell>
          <cell r="B2638" t="str">
            <v>PISO EM GRANITO BRANCO 50X50CM LEVIGADO ESPESSURA 2CM, ASSENTADO COM ARGAMASSA COLANTE DUPLA COLAGEM, COM REJUNTAMENTO EM CIMENTO BRANCO</v>
          </cell>
          <cell r="C2638" t="str">
            <v>M2</v>
          </cell>
          <cell r="D2638">
            <v>187.17</v>
          </cell>
        </row>
        <row r="2639">
          <cell r="A2639">
            <v>121</v>
          </cell>
          <cell r="B2639" t="str">
            <v>SOLEIRA DE GRANILITE, MARMORITE E OUTROS</v>
          </cell>
          <cell r="C2639">
            <v>0</v>
          </cell>
          <cell r="D2639">
            <v>0</v>
          </cell>
        </row>
        <row r="2640">
          <cell r="A2640">
            <v>74159</v>
          </cell>
          <cell r="B2640" t="str">
            <v>SOLEIRA DE ARDOSIA</v>
          </cell>
          <cell r="C2640">
            <v>0</v>
          </cell>
          <cell r="D2640">
            <v>0</v>
          </cell>
        </row>
        <row r="2641">
          <cell r="A2641" t="str">
            <v>74159/001</v>
          </cell>
          <cell r="B2641" t="str">
            <v>SOLEIRA EM ARDOSIA, LARGURA 15CM, ASSENTADA COM ARGAMASSA DE CIMENTO EAREIA</v>
          </cell>
          <cell r="C2641" t="str">
            <v>M</v>
          </cell>
          <cell r="D2641">
            <v>11.77</v>
          </cell>
        </row>
        <row r="2642">
          <cell r="A2642">
            <v>74191</v>
          </cell>
          <cell r="B2642" t="str">
            <v>SOLEIRA DE CIMENTO</v>
          </cell>
          <cell r="C2642">
            <v>0</v>
          </cell>
          <cell r="D2642">
            <v>0</v>
          </cell>
        </row>
        <row r="2643">
          <cell r="A2643" t="str">
            <v>74191/001</v>
          </cell>
          <cell r="B2643" t="str">
            <v>SOLEIRA DE CIMENTO ALISADO, LARGURA 15CM, COM IMPERMEABILIZANTE</v>
          </cell>
          <cell r="C2643" t="str">
            <v>M</v>
          </cell>
          <cell r="D2643">
            <v>2.33</v>
          </cell>
        </row>
        <row r="2644">
          <cell r="A2644">
            <v>74192</v>
          </cell>
          <cell r="B2644" t="str">
            <v>SOLEIRA DE MARMORITE</v>
          </cell>
          <cell r="C2644">
            <v>0</v>
          </cell>
          <cell r="D2644">
            <v>0</v>
          </cell>
        </row>
        <row r="2645">
          <cell r="A2645" t="str">
            <v>74192/001</v>
          </cell>
          <cell r="B2645" t="str">
            <v>SOLEIRA DE MARMORITE PRE-MOLDADA, LARGURA 15CM, ASSENTADA COM ARGAMASSA DE CIMENTO E AREIA</v>
          </cell>
          <cell r="C2645" t="str">
            <v>M</v>
          </cell>
          <cell r="D2645">
            <v>37.33</v>
          </cell>
        </row>
        <row r="2646">
          <cell r="A2646">
            <v>122</v>
          </cell>
          <cell r="B2646" t="str">
            <v>SOLEIRA DE MARMORE/GRANITO</v>
          </cell>
          <cell r="C2646">
            <v>0</v>
          </cell>
          <cell r="D2646">
            <v>0</v>
          </cell>
        </row>
        <row r="2647">
          <cell r="A2647">
            <v>74111</v>
          </cell>
          <cell r="B2647" t="str">
            <v>SOLEIRA MARMORE BRANCO</v>
          </cell>
          <cell r="C2647">
            <v>0</v>
          </cell>
          <cell r="D2647">
            <v>0</v>
          </cell>
        </row>
        <row r="2648">
          <cell r="A2648" t="str">
            <v>74111/001</v>
          </cell>
          <cell r="B2648" t="str">
            <v>SOLEIRA DE MARMORE BRANCO, LARGURA 5CM, ESPESSURA 3CM, ASSENTADA COM ARGAMASSA COLANTE</v>
          </cell>
          <cell r="C2648" t="str">
            <v>M</v>
          </cell>
          <cell r="D2648">
            <v>29.94</v>
          </cell>
        </row>
        <row r="2649">
          <cell r="A2649">
            <v>130</v>
          </cell>
          <cell r="B2649" t="str">
            <v>RODAPE DE MADEIRA</v>
          </cell>
          <cell r="C2649">
            <v>0</v>
          </cell>
          <cell r="D2649">
            <v>0</v>
          </cell>
        </row>
        <row r="2650">
          <cell r="A2650">
            <v>72194</v>
          </cell>
          <cell r="B2650" t="str">
            <v>RECOLOCACAO DE RODAPE DE MADEIRA E CORDAO, CONSIDERANDO REAPROVEITAMENTO DO MATERIAL</v>
          </cell>
          <cell r="C2650" t="str">
            <v>M</v>
          </cell>
          <cell r="D2650">
            <v>7.32</v>
          </cell>
        </row>
        <row r="2651">
          <cell r="A2651">
            <v>73886</v>
          </cell>
          <cell r="B2651" t="str">
            <v>RODAPES DE MADEIRA</v>
          </cell>
          <cell r="C2651">
            <v>0</v>
          </cell>
          <cell r="D2651">
            <v>0</v>
          </cell>
        </row>
        <row r="2652">
          <cell r="A2652" t="str">
            <v>73886/001</v>
          </cell>
          <cell r="B2652" t="str">
            <v>RODAPE EM MADEIRA, ALTURA 7CM, FIXADO EM PECAS DE MADEIRA</v>
          </cell>
          <cell r="C2652" t="str">
            <v>M</v>
          </cell>
          <cell r="D2652">
            <v>9.93</v>
          </cell>
        </row>
        <row r="2653">
          <cell r="A2653">
            <v>131</v>
          </cell>
          <cell r="B2653" t="str">
            <v>RODAPE CERAMICO</v>
          </cell>
          <cell r="C2653">
            <v>0</v>
          </cell>
          <cell r="D2653">
            <v>0</v>
          </cell>
        </row>
        <row r="2654">
          <cell r="A2654">
            <v>73985</v>
          </cell>
          <cell r="B2654" t="str">
            <v>RODAPE CERAMICA ESMALTADA</v>
          </cell>
          <cell r="C2654">
            <v>0</v>
          </cell>
          <cell r="D2654">
            <v>0</v>
          </cell>
        </row>
        <row r="2655">
          <cell r="A2655" t="str">
            <v>73985/001</v>
          </cell>
          <cell r="B2655" t="str">
            <v>RODAPE EM CERAMICA ESMALTADA LINHA POPULAR PEI-4, ASSENTADA COM ARGAMASSA FABRICADA NO LOCAL, COM REJUNTAMENTO EM CIMENTO BRANCO</v>
          </cell>
          <cell r="C2655" t="str">
            <v>M</v>
          </cell>
          <cell r="D2655">
            <v>7.03</v>
          </cell>
        </row>
        <row r="2656">
          <cell r="A2656">
            <v>164</v>
          </cell>
          <cell r="B2656" t="str">
            <v>RODAPE DE MARMORE,GRANITO,MARMORITE,GRANILITE E OUTROS</v>
          </cell>
          <cell r="C2656">
            <v>0</v>
          </cell>
          <cell r="D2656">
            <v>0</v>
          </cell>
        </row>
        <row r="2657">
          <cell r="A2657">
            <v>6123</v>
          </cell>
          <cell r="B2657" t="str">
            <v>RODAPE EM ARGAMASSA TRACO 1:0,5:5 (CIMENTO, CAL E AREIA), LARGURA 8CM,PREPARO MECANICO</v>
          </cell>
          <cell r="C2657" t="str">
            <v>M</v>
          </cell>
          <cell r="D2657">
            <v>7.55</v>
          </cell>
        </row>
        <row r="2658">
          <cell r="A2658">
            <v>40904</v>
          </cell>
          <cell r="B2658" t="str">
            <v>RODAPE EM PEDRA ARDOSIA, LARGURA 8CM, ASSENTADA COM ARGAMASSA DE CIMENTO, CAL E AREIA, COM REJUNTAMENTO EM CIMENTO BRANCO</v>
          </cell>
          <cell r="C2658" t="str">
            <v>ML</v>
          </cell>
          <cell r="D2658">
            <v>12.68</v>
          </cell>
        </row>
        <row r="2659">
          <cell r="A2659">
            <v>73630</v>
          </cell>
          <cell r="B2659" t="str">
            <v>RODAPE EM CONCRETO CANTO VIVO, INCLUSO POLIMENTO MECANICO</v>
          </cell>
          <cell r="C2659" t="str">
            <v>M</v>
          </cell>
          <cell r="D2659">
            <v>5.42</v>
          </cell>
        </row>
        <row r="2660">
          <cell r="A2660">
            <v>73742</v>
          </cell>
          <cell r="B2660" t="str">
            <v>RODAPE DE GRANITO</v>
          </cell>
          <cell r="C2660">
            <v>0</v>
          </cell>
          <cell r="D2660">
            <v>0</v>
          </cell>
        </row>
        <row r="2661">
          <cell r="A2661" t="str">
            <v>73742/001</v>
          </cell>
          <cell r="B2661" t="str">
            <v>RODAPE EM MARMORE BRANCO, ESPESSURA 7CM</v>
          </cell>
          <cell r="C2661" t="str">
            <v>M</v>
          </cell>
          <cell r="D2661">
            <v>21.39</v>
          </cell>
        </row>
        <row r="2662">
          <cell r="A2662">
            <v>73808</v>
          </cell>
          <cell r="B2662" t="str">
            <v>RODAPE DE ARGAMASSA DE ALTA RESISTENCIA DUBERTON, KORODUR OU SIMILAR,COM 10,0 CM DE ALTURA E COM ACABAMENTO RASPADO</v>
          </cell>
          <cell r="C2662">
            <v>0</v>
          </cell>
          <cell r="D2662">
            <v>0</v>
          </cell>
        </row>
        <row r="2663">
          <cell r="A2663" t="str">
            <v>73808/001</v>
          </cell>
          <cell r="B2663" t="str">
            <v>RODAPE EM ARGAMASSA COM AGREGADO DE ALTA RESISTENCIA, ALTURA 10CM</v>
          </cell>
          <cell r="C2663" t="str">
            <v>M</v>
          </cell>
          <cell r="D2663">
            <v>22.63</v>
          </cell>
        </row>
        <row r="2664">
          <cell r="A2664">
            <v>73850</v>
          </cell>
          <cell r="B2664" t="str">
            <v>RODAPE DE MARMORITE</v>
          </cell>
          <cell r="C2664">
            <v>0</v>
          </cell>
          <cell r="D2664">
            <v>0</v>
          </cell>
        </row>
        <row r="2665">
          <cell r="A2665" t="str">
            <v>73850/001</v>
          </cell>
          <cell r="B2665" t="str">
            <v>RODAPE EM MARMORITE, ALTURA 10CM</v>
          </cell>
          <cell r="C2665" t="str">
            <v>M</v>
          </cell>
          <cell r="D2665">
            <v>12.64</v>
          </cell>
        </row>
        <row r="2666">
          <cell r="A2666">
            <v>258</v>
          </cell>
          <cell r="B2666" t="str">
            <v>PISO CONCRETO</v>
          </cell>
          <cell r="C2666">
            <v>0</v>
          </cell>
          <cell r="D2666">
            <v>0</v>
          </cell>
        </row>
        <row r="2667">
          <cell r="A2667">
            <v>68325</v>
          </cell>
          <cell r="B2667" t="str">
            <v>PISO LAMINADO EM CONCRETO 20 MPA PREPARO MECANICO, ESPESSURA 7CM, INCLUSO SELANTE ELASTICO A BASE DE POLIURETANO</v>
          </cell>
          <cell r="C2667" t="str">
            <v>M2</v>
          </cell>
          <cell r="D2667">
            <v>35.24</v>
          </cell>
        </row>
        <row r="2668">
          <cell r="A2668">
            <v>68333</v>
          </cell>
          <cell r="B2668" t="str">
            <v>PISO EM CONCRETO DESEMPENADO PARA QUADRAS POLIESPORTIVAS PREPARO MECANICO, ESPESSURA 7CM, INCLUSO JUNTAS DE DILATACAO E LASTRO IMPERMEABILIZADO</v>
          </cell>
          <cell r="C2668" t="str">
            <v>M2</v>
          </cell>
          <cell r="D2668">
            <v>30.77</v>
          </cell>
        </row>
        <row r="2669">
          <cell r="A2669">
            <v>72182</v>
          </cell>
          <cell r="B2669" t="str">
            <v>PISO EM CONCRETO PARA QUADRAS POLIESPORTIVAS, CONCRETO PREPARO MECANICO 20MPA, ESPESSURA 7CM, INCLUSO POLIMENTO E JUNTAS EM POLIURETANO 2X2M</v>
          </cell>
          <cell r="C2669" t="str">
            <v>M2</v>
          </cell>
          <cell r="D2669">
            <v>39.119999999999997</v>
          </cell>
        </row>
        <row r="2670">
          <cell r="A2670">
            <v>72183</v>
          </cell>
          <cell r="B2670" t="str">
            <v>PISO EM CONCRETO ESTRUTURAL 20MPA PREPARO MECANICO, COM ARMACAO EM TELA SOLDADA</v>
          </cell>
          <cell r="C2670" t="str">
            <v>M2</v>
          </cell>
          <cell r="D2670">
            <v>54.66</v>
          </cell>
        </row>
        <row r="2671">
          <cell r="A2671">
            <v>72195</v>
          </cell>
          <cell r="B2671" t="str">
            <v>LAJOTA PRE-MOLDADA DE CONCRETO, ESPESSURA 7CM, COM JUNTA EM GRAMA</v>
          </cell>
          <cell r="C2671" t="str">
            <v>M2</v>
          </cell>
          <cell r="D2671">
            <v>35.869999999999997</v>
          </cell>
        </row>
        <row r="2672">
          <cell r="A2672">
            <v>72196</v>
          </cell>
          <cell r="B2672" t="str">
            <v>REBAIXAMENTO DE GUIA DE CONCRETO</v>
          </cell>
          <cell r="C2672" t="str">
            <v>M</v>
          </cell>
          <cell r="D2672">
            <v>14.3</v>
          </cell>
        </row>
        <row r="2673">
          <cell r="A2673">
            <v>74147</v>
          </cell>
          <cell r="B2673" t="str">
            <v>PISO C/BLOKRET H=8CM PRE-FABRICADO, INCLUSIVE COLCHAO AREIA H=6,0CM</v>
          </cell>
          <cell r="C2673">
            <v>0</v>
          </cell>
          <cell r="D2673">
            <v>0</v>
          </cell>
        </row>
        <row r="2674">
          <cell r="A2674" t="str">
            <v>74147/001</v>
          </cell>
          <cell r="B2674" t="str">
            <v>PISO EM BLOCO SEXTAVADO 30X30CM, ESPESSURA 8CM, ASSENTADO SOBRE COLCHAO DE AREIA ESPESSURA 6CM</v>
          </cell>
          <cell r="C2674" t="str">
            <v>M2</v>
          </cell>
          <cell r="D2674">
            <v>42.63</v>
          </cell>
        </row>
        <row r="2675">
          <cell r="A2675">
            <v>264</v>
          </cell>
          <cell r="B2675" t="str">
            <v>REGULARIZACAO DE CONTRA-PISOS E OUTRAS SUPERFICIES</v>
          </cell>
          <cell r="C2675">
            <v>0</v>
          </cell>
          <cell r="D2675">
            <v>0</v>
          </cell>
        </row>
        <row r="2676">
          <cell r="A2676">
            <v>6051</v>
          </cell>
          <cell r="B2676" t="str">
            <v>REGULARIZACAO DE PISO/BASE EM ARGAMASSA TRACO 1:0,5:5 (CIMENTO, CAL EAREIA), ESPESSURA 2,5CM, PREPARO MECANICO</v>
          </cell>
          <cell r="C2676" t="str">
            <v>M2</v>
          </cell>
          <cell r="D2676">
            <v>11.59</v>
          </cell>
        </row>
        <row r="2677">
          <cell r="A2677">
            <v>73920</v>
          </cell>
          <cell r="B2677" t="str">
            <v>PREPARACAO SUB BASE P/PAVIM EM PEDRA PORTUGUESA</v>
          </cell>
          <cell r="C2677">
            <v>0</v>
          </cell>
          <cell r="D2677">
            <v>0</v>
          </cell>
        </row>
        <row r="2678">
          <cell r="A2678" t="str">
            <v>73920/001</v>
          </cell>
          <cell r="B2678" t="str">
            <v>REGULARIZACAO DE PISO/BASE EM ARGAMASSA TRACO 1:3 (CIMENTO E AREIA), ESPESSURA 2,0CM, PREPARO MANUAL</v>
          </cell>
          <cell r="C2678" t="str">
            <v>M2</v>
          </cell>
          <cell r="D2678">
            <v>9.74</v>
          </cell>
        </row>
        <row r="2679">
          <cell r="A2679" t="str">
            <v>73920/002</v>
          </cell>
          <cell r="B2679" t="str">
            <v>REGULARIZACAO DE PISO/BASE EM ARGAMASSA TRACO 1:3 (CIMENTO E AREIA), ESPESSURA 3,0CM, PREPARO MANUAL</v>
          </cell>
          <cell r="C2679" t="str">
            <v>M2</v>
          </cell>
          <cell r="D2679">
            <v>13.82</v>
          </cell>
        </row>
        <row r="2680">
          <cell r="A2680" t="str">
            <v>73920/003</v>
          </cell>
          <cell r="B2680" t="str">
            <v>REGULARIZACAO DE PISO/BASE EM ARGAMASSA TRACO 1:4 (CIMENTO E AREIA), ESPESSURA 3,0CM, PREPARO MANUAL</v>
          </cell>
          <cell r="C2680" t="str">
            <v>M2</v>
          </cell>
          <cell r="D2680">
            <v>12.46</v>
          </cell>
        </row>
        <row r="2681">
          <cell r="A2681" t="str">
            <v>73920/004</v>
          </cell>
          <cell r="B2681" t="str">
            <v>REGULARIZACAO DE PISO/BASE EM ARGAMASSA TRACO 1:5 (CIMENTO E AREIA), ESPESSURA 2,0CM, PREPARO MANUAL</v>
          </cell>
          <cell r="C2681" t="str">
            <v>M2</v>
          </cell>
          <cell r="D2681">
            <v>8.19</v>
          </cell>
        </row>
        <row r="2682">
          <cell r="A2682" t="str">
            <v>73920/005</v>
          </cell>
          <cell r="B2682" t="str">
            <v>REGULARIZACAO DE PISO/BASE EM ARGAMASSA TRACO 1:5 (CIMENTO E AREIA), ESPESSURA 3,0CM, PREPARO MANUAL</v>
          </cell>
          <cell r="C2682" t="str">
            <v>M2</v>
          </cell>
          <cell r="D2682">
            <v>11.49</v>
          </cell>
        </row>
        <row r="2683">
          <cell r="A2683" t="str">
            <v>73920/006</v>
          </cell>
          <cell r="B2683" t="str">
            <v>REGULARIZACAO DE PISO/BASE EM ARGAMASSA TRACO 1:5 (CIMENTO E AREIA), ESPESSURA 5,0CM, PREPARO MANUAL</v>
          </cell>
          <cell r="C2683" t="str">
            <v>M2</v>
          </cell>
          <cell r="D2683">
            <v>19.68</v>
          </cell>
        </row>
        <row r="2684">
          <cell r="A2684">
            <v>73977</v>
          </cell>
          <cell r="B2684" t="str">
            <v>REGULARIZACAO DE BASE C/ARG. 1:3 CIM/AREIA SEM PENEIRAR</v>
          </cell>
          <cell r="C2684">
            <v>0</v>
          </cell>
          <cell r="D2684">
            <v>0</v>
          </cell>
        </row>
        <row r="2685">
          <cell r="A2685" t="str">
            <v>73977/001</v>
          </cell>
          <cell r="B2685" t="str">
            <v>REGULARIZACAO DE PISO/BASE EM ARGAMASSA TRACO 1:3 (CIMENTO E AREIA GROSSA SEM PENEIRAR), ESPESSURA 3,0CM, PREPARO MECANICO</v>
          </cell>
          <cell r="C2685" t="str">
            <v>M2</v>
          </cell>
          <cell r="D2685">
            <v>13.32</v>
          </cell>
        </row>
        <row r="2686">
          <cell r="A2686" t="str">
            <v>73977/002</v>
          </cell>
          <cell r="B2686" t="str">
            <v>REGULARIZACAO DE PISO/BASE EM ARGAMASSA TRACO 1:3 (CIMENTO E AREIA GROSSA SEM PENEIRAR), ESPESSURA 5,0CM, PREPARO MECANICO</v>
          </cell>
          <cell r="C2686" t="str">
            <v>M2</v>
          </cell>
          <cell r="D2686">
            <v>19.559999999999999</v>
          </cell>
        </row>
        <row r="2687">
          <cell r="A2687">
            <v>74095</v>
          </cell>
          <cell r="B2687" t="str">
            <v>ACABAMENTO DESEMPOLADO DE LAJE DE CONCRETO</v>
          </cell>
          <cell r="C2687">
            <v>0</v>
          </cell>
          <cell r="D2687">
            <v>0</v>
          </cell>
        </row>
        <row r="2688">
          <cell r="A2688" t="str">
            <v>74095/001</v>
          </cell>
          <cell r="B2688" t="str">
            <v>ACABAMENTO DESEMPOLADO DE LAJE DE CONCRETO SIMPLES</v>
          </cell>
          <cell r="C2688" t="str">
            <v>M2</v>
          </cell>
          <cell r="D2688">
            <v>6.75</v>
          </cell>
        </row>
        <row r="2689">
          <cell r="A2689">
            <v>299</v>
          </cell>
          <cell r="B2689" t="str">
            <v>LASTROS (AREIA, BRITA, CASCALHO ETC)</v>
          </cell>
          <cell r="C2689">
            <v>0</v>
          </cell>
          <cell r="D2689">
            <v>0</v>
          </cell>
        </row>
        <row r="2690">
          <cell r="A2690">
            <v>73907</v>
          </cell>
          <cell r="B2690" t="str">
            <v>CONTRAPISO/LASTRO CONCRETO</v>
          </cell>
          <cell r="C2690">
            <v>0</v>
          </cell>
          <cell r="D2690">
            <v>0</v>
          </cell>
        </row>
        <row r="2691">
          <cell r="A2691" t="str">
            <v>73907/001</v>
          </cell>
          <cell r="B2691" t="str">
            <v>LASTRO DE CONCRETO TRACO 1:2,5:5, ESPESSURA 8CM, PREPARO MECANICO</v>
          </cell>
          <cell r="C2691" t="str">
            <v>M2</v>
          </cell>
          <cell r="D2691">
            <v>32.99</v>
          </cell>
        </row>
        <row r="2692">
          <cell r="A2692" t="str">
            <v>73907/002</v>
          </cell>
          <cell r="B2692" t="str">
            <v>LASTRO DE CONCRETO TRACO 1:2,5:5, ESPESSURA 7CM, PREPARO MECANICO</v>
          </cell>
          <cell r="C2692" t="str">
            <v>M2</v>
          </cell>
          <cell r="D2692">
            <v>29.15</v>
          </cell>
        </row>
        <row r="2693">
          <cell r="A2693" t="str">
            <v>73907/003</v>
          </cell>
          <cell r="B2693" t="str">
            <v>CONTRAPISO/LASTRO CONCRETO 1:3:6 S/BETONEIRA E=5CM</v>
          </cell>
          <cell r="C2693" t="str">
            <v>M2</v>
          </cell>
          <cell r="D2693">
            <v>21.47</v>
          </cell>
        </row>
        <row r="2694">
          <cell r="A2694" t="str">
            <v>73907/004</v>
          </cell>
          <cell r="B2694" t="str">
            <v>LASTRO DE CONCRETO TRACO 1:2,5:5, ESPESSURA 3CM, PREPARO MECANICO</v>
          </cell>
          <cell r="C2694" t="str">
            <v>M2</v>
          </cell>
          <cell r="D2694">
            <v>13.79</v>
          </cell>
        </row>
        <row r="2695">
          <cell r="A2695" t="str">
            <v>73907/005</v>
          </cell>
          <cell r="B2695" t="str">
            <v>LASTRO DE CONCRETO TRACO 1:3:5, ESPESSURA 7CM, PREPARO MECANICO</v>
          </cell>
          <cell r="C2695" t="str">
            <v>M2</v>
          </cell>
          <cell r="D2695">
            <v>28.4</v>
          </cell>
        </row>
        <row r="2696">
          <cell r="A2696" t="str">
            <v>73907/006</v>
          </cell>
          <cell r="B2696" t="str">
            <v>LASTRO DE CONCRETO TRACO 1:4:8, ESPESSURA 3CM, PREPARO MECANICO</v>
          </cell>
          <cell r="C2696" t="str">
            <v>M2</v>
          </cell>
          <cell r="D2696">
            <v>12.84</v>
          </cell>
        </row>
        <row r="2697">
          <cell r="A2697" t="str">
            <v>73907/007</v>
          </cell>
          <cell r="B2697" t="str">
            <v>LASTRO DE CONCRETO TRACO 1:3:5, ESPESSURA 5CM, PREPARO MECANICO</v>
          </cell>
          <cell r="C2697" t="str">
            <v>M2</v>
          </cell>
          <cell r="D2697">
            <v>20.94</v>
          </cell>
        </row>
        <row r="2698">
          <cell r="A2698" t="str">
            <v>73907/008</v>
          </cell>
          <cell r="B2698" t="str">
            <v>LASTRO DE CONCRETO TRACO 1:3:5, ESPESSURA 8CM, PREPARO MECANICO</v>
          </cell>
          <cell r="C2698" t="str">
            <v>M2</v>
          </cell>
          <cell r="D2698">
            <v>32.130000000000003</v>
          </cell>
        </row>
        <row r="2699">
          <cell r="A2699" t="str">
            <v>73907/009</v>
          </cell>
          <cell r="B2699" t="str">
            <v>LASTRO DE CONCRETO TRACO 1:3:5, ESPESSURA 3CM, PREPARO MECANICO</v>
          </cell>
          <cell r="C2699" t="str">
            <v>M2</v>
          </cell>
          <cell r="D2699">
            <v>13.47</v>
          </cell>
        </row>
        <row r="2700">
          <cell r="A2700" t="str">
            <v>73907/010</v>
          </cell>
          <cell r="B2700" t="str">
            <v>LASTRO DE CONCRETO TRACO 1:3:5, ESPESSURA 10CM</v>
          </cell>
          <cell r="C2700" t="str">
            <v>M2</v>
          </cell>
          <cell r="D2700">
            <v>39.6</v>
          </cell>
        </row>
        <row r="2701">
          <cell r="A2701" t="str">
            <v>73907/011</v>
          </cell>
          <cell r="B2701" t="str">
            <v>LASTRO DE CONCRETO TRACO 1:4:8, ESPESSURA 10CM, PREPARO MECANICO</v>
          </cell>
          <cell r="C2701" t="str">
            <v>M2</v>
          </cell>
          <cell r="D2701">
            <v>37.49</v>
          </cell>
        </row>
        <row r="2702">
          <cell r="A2702" t="str">
            <v>73907/012</v>
          </cell>
          <cell r="B2702" t="str">
            <v>LASTRO DE CONCRETO TRACO 1:2,5:5, ESPESSURA 10CM, PREPARO MECANICO</v>
          </cell>
          <cell r="C2702" t="str">
            <v>M2</v>
          </cell>
          <cell r="D2702">
            <v>40.67</v>
          </cell>
        </row>
        <row r="2703">
          <cell r="A2703">
            <v>73919</v>
          </cell>
          <cell r="B2703" t="str">
            <v>CONTRAPISO ARGAMASSA CIMENTO/AREIA</v>
          </cell>
          <cell r="C2703">
            <v>0</v>
          </cell>
          <cell r="D2703">
            <v>0</v>
          </cell>
        </row>
        <row r="2704">
          <cell r="A2704" t="str">
            <v>73919/001</v>
          </cell>
          <cell r="B2704" t="str">
            <v>CONTRAPISO EM ARGAMASSA TRACO 1:4 (CIMENTO E AREIA), ESPESSURA 6CM, PREPARO MANUAL</v>
          </cell>
          <cell r="C2704" t="str">
            <v>M2</v>
          </cell>
          <cell r="D2704">
            <v>25.71</v>
          </cell>
        </row>
        <row r="2705">
          <cell r="A2705" t="str">
            <v>73919/002</v>
          </cell>
          <cell r="B2705" t="str">
            <v>CONTRAPISO EM ARGAMASSA TRACO 1:4 (CIMENTO E AREIA), ESPESSURA 5CM, PREPARO MANUAL</v>
          </cell>
          <cell r="C2705" t="str">
            <v>M2</v>
          </cell>
          <cell r="D2705">
            <v>21.29</v>
          </cell>
        </row>
        <row r="2706">
          <cell r="A2706" t="str">
            <v>73919/003</v>
          </cell>
          <cell r="B2706" t="str">
            <v>CONTRAPISO EM ARGAMASSA TRACO 1:4 (CIMENTO E AREIA), ESPESSURA 4CM, PREPARO MANUAL</v>
          </cell>
          <cell r="C2706" t="str">
            <v>M2</v>
          </cell>
          <cell r="D2706">
            <v>16.87</v>
          </cell>
        </row>
        <row r="2707">
          <cell r="A2707" t="str">
            <v>73919/004</v>
          </cell>
          <cell r="B2707" t="str">
            <v>CONTRAPISO EM ARGAMASSA TRACO 1:4 (CIMENTO E AREIA), ESPESSURA 7CM, PREPARO MANUAL</v>
          </cell>
          <cell r="C2707" t="str">
            <v>M2</v>
          </cell>
          <cell r="D2707">
            <v>28.54</v>
          </cell>
        </row>
        <row r="2708">
          <cell r="A2708" t="str">
            <v>73919/005</v>
          </cell>
          <cell r="B2708" t="str">
            <v>CONTRAPISO EM ARGAMASSA TRACO 1:3 (CIMENTO E AREIA), INTERNO SOBRE LAJE, ADERIDO, ESPESSURA 2,5CM, PREPARO MECANICO</v>
          </cell>
          <cell r="C2708" t="str">
            <v>M2</v>
          </cell>
          <cell r="D2708">
            <v>16.37</v>
          </cell>
        </row>
        <row r="2709">
          <cell r="A2709" t="str">
            <v>73919/006</v>
          </cell>
          <cell r="B2709" t="str">
            <v>CONTRAPISO EM ARGAMASSA TRACO 1:4 (CIMENTO E AREIA), INTERNO SOBRE LAJE, ADERIDO, ESPESSURA 2,5CM, PREPARO MECANICO</v>
          </cell>
          <cell r="C2709" t="str">
            <v>M2</v>
          </cell>
          <cell r="D2709">
            <v>15.94</v>
          </cell>
        </row>
        <row r="2710">
          <cell r="A2710" t="str">
            <v>73919/007</v>
          </cell>
          <cell r="B2710" t="str">
            <v>CONTRAPISO EM ARGAMASSA TRACO 1:5 (CIMENTO E AREIA), INTERNO SOBRE LAJE, ADERIDO, ESPESSURA 2,5CM, PREPARO MECANICO</v>
          </cell>
          <cell r="C2710" t="str">
            <v>M2</v>
          </cell>
          <cell r="D2710">
            <v>15.18</v>
          </cell>
        </row>
        <row r="2711">
          <cell r="A2711" t="str">
            <v>73919/008</v>
          </cell>
          <cell r="B2711" t="str">
            <v>CONTRAPISO EM ARGAMASSA TRACO 1:6 (CIMENTO E AREIA), INTERNO SOBRE LAJE, ADERIDO, ESPESSURA 2,5CM, PREPARO MECANICO</v>
          </cell>
          <cell r="C2711" t="str">
            <v>M2</v>
          </cell>
          <cell r="D2711">
            <v>14.65</v>
          </cell>
        </row>
        <row r="2712">
          <cell r="A2712" t="str">
            <v>73919/009</v>
          </cell>
          <cell r="B2712" t="str">
            <v>CONTRAPISO EM ARGAMASSA TRACO 1:4 (CIMENTO E AREIA), INTERNO SOBRE LAJE, NAO ADERIDO, ESPESSURA 3,5CM, PREPARO MECANICO</v>
          </cell>
          <cell r="C2712" t="str">
            <v>M2</v>
          </cell>
          <cell r="D2712">
            <v>20.55</v>
          </cell>
        </row>
        <row r="2713">
          <cell r="A2713" t="str">
            <v>73919/010</v>
          </cell>
          <cell r="B2713" t="str">
            <v>CONTRAPISO EM ARGAMASSA TRACO 1:5 (CIMENTO E AREIA), INTERNO SOBRE LAJE, NAO ADERIDO, ESPESSURA 3,5CM, PREPARO MECANICO</v>
          </cell>
          <cell r="C2713" t="str">
            <v>M2</v>
          </cell>
          <cell r="D2713">
            <v>19.53</v>
          </cell>
        </row>
        <row r="2714">
          <cell r="A2714" t="str">
            <v>73919/011</v>
          </cell>
          <cell r="B2714" t="str">
            <v>CONTRAPISO EM ARGAMASSA TRACO 1:6 (CIMENTO E AREIA), INTERNO SOBRE LAJE, NAO ADERIDO, ESPESSURA 3,5CM, PREPARO MECANICO</v>
          </cell>
          <cell r="C2714" t="str">
            <v>M2</v>
          </cell>
          <cell r="D2714">
            <v>18.82</v>
          </cell>
        </row>
        <row r="2715">
          <cell r="A2715">
            <v>73981</v>
          </cell>
          <cell r="B2715" t="str">
            <v>LASTRO DE CONCRETO MAGRO</v>
          </cell>
          <cell r="C2715">
            <v>0</v>
          </cell>
          <cell r="D2715">
            <v>0</v>
          </cell>
        </row>
        <row r="2716">
          <cell r="A2716" t="str">
            <v>73981/001</v>
          </cell>
          <cell r="B2716" t="str">
            <v>LASTRO DE CONCRETO TRACO 1:4:8, ESPESSURA 7CM, PREPARO MECANICO</v>
          </cell>
          <cell r="C2716" t="str">
            <v>M2</v>
          </cell>
          <cell r="D2716">
            <v>26.92</v>
          </cell>
        </row>
        <row r="2717">
          <cell r="A2717" t="str">
            <v>73981/002</v>
          </cell>
          <cell r="B2717" t="str">
            <v>LASTRO DE CONCRETO TRACO 1:4:8, ESPESSURA 5CM, PREPARO MECANICO</v>
          </cell>
          <cell r="C2717" t="str">
            <v>M2</v>
          </cell>
          <cell r="D2717">
            <v>19.88</v>
          </cell>
        </row>
        <row r="2718">
          <cell r="A2718" t="str">
            <v>73981/003</v>
          </cell>
          <cell r="B2718" t="str">
            <v>LASTRO DE CONCRETO TRACO 1:4:8, ESPESSURA 8CM, PREPARO MECANICO</v>
          </cell>
          <cell r="C2718" t="str">
            <v>M2</v>
          </cell>
          <cell r="D2718">
            <v>30.45</v>
          </cell>
        </row>
        <row r="2719">
          <cell r="A2719">
            <v>74048</v>
          </cell>
          <cell r="B2719" t="str">
            <v>CONTRAPISO/LASTRO CONCRETO C/IMPERMEABILIZACAO</v>
          </cell>
          <cell r="C2719">
            <v>0</v>
          </cell>
          <cell r="D2719">
            <v>0</v>
          </cell>
        </row>
        <row r="2720">
          <cell r="A2720" t="str">
            <v>74048/001</v>
          </cell>
          <cell r="B2720" t="str">
            <v>LASTRO DE CONCRETO TRACO 1:2,5:5, ESPESSURA 3CM, PREPARO MECANICO, INCLUSO ADITIVO IMPERMEABILIZANTE</v>
          </cell>
          <cell r="C2720" t="str">
            <v>M2</v>
          </cell>
          <cell r="D2720">
            <v>16.989999999999998</v>
          </cell>
        </row>
        <row r="2721">
          <cell r="A2721" t="str">
            <v>74048/002</v>
          </cell>
          <cell r="B2721" t="str">
            <v>LASTRO DE CONCRETO TRACO 1:2,5:5, ESPESSURA 5CM, PREPARO MECANICO, INCLUSO ADITIVO IMPERMEABILIZANTE</v>
          </cell>
          <cell r="C2721" t="str">
            <v>M2</v>
          </cell>
          <cell r="D2721">
            <v>26.8</v>
          </cell>
        </row>
        <row r="2722">
          <cell r="A2722" t="str">
            <v>74048/003</v>
          </cell>
          <cell r="B2722" t="str">
            <v>LASTRO DE CONCRETO TRACO 1:2,5:5, ESPESSURA 7CM, PREPARO MECANICO, INCLUSO ADITIVO IMPERMEABILIZANTE</v>
          </cell>
          <cell r="C2722" t="str">
            <v>M2</v>
          </cell>
          <cell r="D2722">
            <v>36.61</v>
          </cell>
        </row>
        <row r="2723">
          <cell r="A2723" t="str">
            <v>74048/004</v>
          </cell>
          <cell r="B2723" t="str">
            <v>LASTRO DE CONCRETO TRACO 1:3:5, ESPESSURA 3CM, PREPARO MECANICO, INCLUSO ADITIVO IMPERMEABILIZANTE</v>
          </cell>
          <cell r="C2723" t="str">
            <v>M2</v>
          </cell>
          <cell r="D2723">
            <v>16.670000000000002</v>
          </cell>
        </row>
        <row r="2724">
          <cell r="A2724" t="str">
            <v>74048/005</v>
          </cell>
          <cell r="B2724" t="str">
            <v>LASTRO DE CONCRETO TRACO 1:3:5, ESPESSURA 5CM, PREPARO MECANICO, INCLUSO ADITIVO IMPERMEABILIZANTE</v>
          </cell>
          <cell r="C2724" t="str">
            <v>M2</v>
          </cell>
          <cell r="D2724">
            <v>26.27</v>
          </cell>
        </row>
        <row r="2725">
          <cell r="A2725" t="str">
            <v>74048/006</v>
          </cell>
          <cell r="B2725" t="str">
            <v>LASTRO DE CONCRETO TRACO 1:3:5, ESPESSURA 7CM, PREPARO MECANICO, INCLUSO ADITIVO IMPERMEABILIZANTE</v>
          </cell>
          <cell r="C2725" t="str">
            <v>M2</v>
          </cell>
          <cell r="D2725">
            <v>35.86</v>
          </cell>
        </row>
        <row r="2726">
          <cell r="A2726" t="str">
            <v>74048/007</v>
          </cell>
          <cell r="B2726" t="str">
            <v>LASTRO DE CONCRETO TRACO 1:4:8, ESPESSURA 3CM, PREPARO MECANICO, INCLUSO ADITIVO IMPERMEABILIZANTE</v>
          </cell>
          <cell r="C2726" t="str">
            <v>M2</v>
          </cell>
          <cell r="D2726">
            <v>16.04</v>
          </cell>
        </row>
        <row r="2727">
          <cell r="A2727" t="str">
            <v>74048/008</v>
          </cell>
          <cell r="B2727" t="str">
            <v>LASTRO DE CONCRETO TRACO 1:4:8, ESPESSURA 5CM, PREPARO MECANICO, INCLUSO ADITIVO IMPERMEABILIZANTE</v>
          </cell>
          <cell r="C2727" t="str">
            <v>M2</v>
          </cell>
          <cell r="D2727">
            <v>25.21</v>
          </cell>
        </row>
        <row r="2728">
          <cell r="A2728" t="str">
            <v>74048/009</v>
          </cell>
          <cell r="B2728" t="str">
            <v>LASTRO DE CONCRETO TRACO 1:4:8, ESPESSURA 7CM, PREPARO MECANICO, INCLUSO ADITIVO IMPERMEABILIZANTE</v>
          </cell>
          <cell r="C2728" t="str">
            <v>M2</v>
          </cell>
          <cell r="D2728">
            <v>34.39</v>
          </cell>
        </row>
        <row r="2729">
          <cell r="A2729">
            <v>74249</v>
          </cell>
          <cell r="B2729" t="str">
            <v>LASTRO DE PEDRA BRITADA APILOADO</v>
          </cell>
          <cell r="C2729">
            <v>0</v>
          </cell>
          <cell r="D2729">
            <v>0</v>
          </cell>
        </row>
        <row r="2730">
          <cell r="A2730" t="str">
            <v>74249/001</v>
          </cell>
          <cell r="B2730" t="str">
            <v>LASTRO DE BRITA 25MM, ESPESSURA 3CM, INCLUSO COMPACTACAO MANUAL</v>
          </cell>
          <cell r="C2730" t="str">
            <v>M2</v>
          </cell>
          <cell r="D2730">
            <v>4.1500000000000004</v>
          </cell>
        </row>
        <row r="2731">
          <cell r="A2731">
            <v>308</v>
          </cell>
          <cell r="B2731" t="str">
            <v>RODAPE VINILICO/BORRACHA</v>
          </cell>
          <cell r="C2731">
            <v>0</v>
          </cell>
          <cell r="D2731">
            <v>0</v>
          </cell>
        </row>
        <row r="2732">
          <cell r="A2732">
            <v>72189</v>
          </cell>
          <cell r="B2732" t="str">
            <v>RODAPE VINILICO ALTURA 5CM, ESPESSURA 1MM, FIXADO COM COLA</v>
          </cell>
          <cell r="C2732" t="str">
            <v>M</v>
          </cell>
          <cell r="D2732">
            <v>11.49</v>
          </cell>
        </row>
        <row r="2733">
          <cell r="A2733">
            <v>72190</v>
          </cell>
          <cell r="B2733" t="str">
            <v>RODAPE BORRACHA LISO, ALTURA 7CM, ESPESSURA 1MM, FIXADO COM COLA</v>
          </cell>
          <cell r="C2733" t="str">
            <v>M</v>
          </cell>
          <cell r="D2733">
            <v>16.190000000000001</v>
          </cell>
        </row>
        <row r="2734">
          <cell r="A2734" t="str">
            <v>REVE</v>
          </cell>
          <cell r="B2734" t="str">
            <v>REVESTIMENTO E TRATAMENTO DE SUPERFICIES</v>
          </cell>
          <cell r="C2734">
            <v>0</v>
          </cell>
          <cell r="D2734">
            <v>0</v>
          </cell>
        </row>
        <row r="2735">
          <cell r="A2735">
            <v>106</v>
          </cell>
          <cell r="B2735" t="str">
            <v>CHAPISCO</v>
          </cell>
          <cell r="C2735">
            <v>0</v>
          </cell>
          <cell r="D2735">
            <v>0</v>
          </cell>
        </row>
        <row r="2736">
          <cell r="A2736">
            <v>5974</v>
          </cell>
          <cell r="B2736" t="str">
            <v>CHAPISCO EM PAREDES TRACO 1:4 (CIMENTO E AREIA), ESPESSURA 0,5CM, PREPARO MECANICO</v>
          </cell>
          <cell r="C2736" t="str">
            <v>M2</v>
          </cell>
          <cell r="D2736">
            <v>2.87</v>
          </cell>
        </row>
        <row r="2737">
          <cell r="A2737">
            <v>5975</v>
          </cell>
          <cell r="B2737" t="str">
            <v>CHAPISCO EM TETOS TRACO 1:3 (CIMENTO E AREIA), ESPESSURA 0,5CM, PREPARO MECANICO</v>
          </cell>
          <cell r="C2737" t="str">
            <v>M2</v>
          </cell>
          <cell r="D2737">
            <v>5.46</v>
          </cell>
        </row>
        <row r="2738">
          <cell r="A2738">
            <v>73928</v>
          </cell>
          <cell r="B2738" t="str">
            <v>CHAPISCA ARGAMASSA CIMENTO/AREIA 1:4 E=0,7CM</v>
          </cell>
          <cell r="C2738">
            <v>0</v>
          </cell>
          <cell r="D2738">
            <v>0</v>
          </cell>
        </row>
        <row r="2739">
          <cell r="A2739" t="str">
            <v>73928/001</v>
          </cell>
          <cell r="B2739" t="str">
            <v>CHAPISCO EM PAREDES TRACO 1:4 (CIMENTO E AREIA), ESPESSURA 0,5CM, PREPARO MANUAL</v>
          </cell>
          <cell r="C2739" t="str">
            <v>M2</v>
          </cell>
          <cell r="D2739">
            <v>3</v>
          </cell>
        </row>
        <row r="2740">
          <cell r="A2740" t="str">
            <v>73928/002</v>
          </cell>
          <cell r="B2740" t="str">
            <v>CHAPISCO TRACO 1:3 (CIMENTO E AREIA), ESPESSURA 0,5CM, PREPARO MANUAL</v>
          </cell>
          <cell r="C2740" t="str">
            <v>M2</v>
          </cell>
          <cell r="D2740">
            <v>3.23</v>
          </cell>
        </row>
        <row r="2741">
          <cell r="A2741" t="str">
            <v>73928/003</v>
          </cell>
          <cell r="B2741" t="str">
            <v>CHAPISCA ARGAMASSA CIMENTO/AREIA 1:4 E=0,7CM</v>
          </cell>
          <cell r="C2741" t="str">
            <v>M2</v>
          </cell>
          <cell r="D2741">
            <v>4.3600000000000003</v>
          </cell>
        </row>
        <row r="2742">
          <cell r="A2742" t="str">
            <v>73928/004</v>
          </cell>
          <cell r="B2742" t="str">
            <v>CHAPISCO ARGAMASSA CIMENTO/AREIA 1:6 E=0,7CM</v>
          </cell>
          <cell r="C2742" t="str">
            <v>M2</v>
          </cell>
          <cell r="D2742">
            <v>3.98</v>
          </cell>
        </row>
        <row r="2743">
          <cell r="A2743" t="str">
            <v>73928/005</v>
          </cell>
          <cell r="B2743" t="str">
            <v>CHAPISCO TRACO 1:3 (CIMENTO E AREIA), ESPESSURA 0,5CM, PREPARO MECANICO, INCLUSO ADITIVO IMPERMEABILIZANTE</v>
          </cell>
          <cell r="C2743" t="str">
            <v>M2</v>
          </cell>
          <cell r="D2743">
            <v>3.52</v>
          </cell>
        </row>
        <row r="2744">
          <cell r="A2744" t="str">
            <v>73928/006</v>
          </cell>
          <cell r="B2744" t="str">
            <v>CHAPISCO TRACO 1:4 (CIMENTO E AREIA), ESPESSURA 0,5CM, PREPARO MANUAL,INCLUSO ADITIVO IMPERMEABILIZANTE</v>
          </cell>
          <cell r="C2744" t="str">
            <v>M2</v>
          </cell>
          <cell r="D2744">
            <v>3.53</v>
          </cell>
        </row>
        <row r="2745">
          <cell r="A2745" t="str">
            <v>73928/007</v>
          </cell>
          <cell r="B2745" t="str">
            <v>CHAPISCO TRACO 1:4 (CIMENTO E PEDRISCO), ESPESSURA 0,5CM, PREPARO MANUAL</v>
          </cell>
          <cell r="C2745" t="str">
            <v>M2</v>
          </cell>
          <cell r="D2745">
            <v>4.72</v>
          </cell>
        </row>
        <row r="2746">
          <cell r="A2746">
            <v>74161</v>
          </cell>
          <cell r="B2746" t="str">
            <v>CHAPISCO EM PAREDES ARG CIM/AREIA 1:3 4=0,5CM</v>
          </cell>
          <cell r="C2746">
            <v>0</v>
          </cell>
          <cell r="D2746">
            <v>0</v>
          </cell>
        </row>
        <row r="2747">
          <cell r="A2747" t="str">
            <v>74161/001</v>
          </cell>
          <cell r="B2747" t="str">
            <v>CHAPISCO EM PAREDES TRACO 1:3 (CIMENTO E AREIA), ESPESSURA 0,5CM, PREPARO MECANICO</v>
          </cell>
          <cell r="C2747" t="str">
            <v>M2</v>
          </cell>
          <cell r="D2747">
            <v>3.15</v>
          </cell>
        </row>
        <row r="2748">
          <cell r="A2748">
            <v>74199</v>
          </cell>
          <cell r="B2748" t="str">
            <v>CHAPISCO RUSTICO/PAREDES ARG CIM/AREIA 1:3 E=2,0CM</v>
          </cell>
          <cell r="C2748">
            <v>0</v>
          </cell>
          <cell r="D2748">
            <v>0</v>
          </cell>
        </row>
        <row r="2749">
          <cell r="A2749" t="str">
            <v>74199/001</v>
          </cell>
          <cell r="B2749" t="str">
            <v>CHAPISCO RUSTICO TRACO 1:3 (CIMENTO E AREIA), ESPESSURA 2CM, PREPARO MANUAL</v>
          </cell>
          <cell r="C2749" t="str">
            <v>M2</v>
          </cell>
          <cell r="D2749">
            <v>22.2</v>
          </cell>
        </row>
        <row r="2750">
          <cell r="A2750">
            <v>107</v>
          </cell>
          <cell r="B2750" t="str">
            <v>EMBOCO</v>
          </cell>
          <cell r="C2750">
            <v>0</v>
          </cell>
          <cell r="D2750">
            <v>0</v>
          </cell>
        </row>
        <row r="2751">
          <cell r="A2751">
            <v>5976</v>
          </cell>
          <cell r="B2751" t="str">
            <v>EMBOCO EM TETOS TRACO 1:4 (CAL E AREIA MEDIA), ESPESSURA 1,5CM, PREPARO MANUAL</v>
          </cell>
          <cell r="C2751" t="str">
            <v>M2</v>
          </cell>
          <cell r="D2751">
            <v>13.64</v>
          </cell>
        </row>
        <row r="2752">
          <cell r="A2752">
            <v>5978</v>
          </cell>
          <cell r="B2752" t="str">
            <v>EMBOCO EM PAREDES INTERNAS TRACO 1:5 (CAL E AREIA MEDIA), ESPESSURA 2,0CM, PREPARO MANUAL</v>
          </cell>
          <cell r="C2752" t="str">
            <v>M2</v>
          </cell>
          <cell r="D2752">
            <v>12.72</v>
          </cell>
        </row>
        <row r="2753">
          <cell r="A2753">
            <v>5982</v>
          </cell>
          <cell r="B2753" t="str">
            <v>EMBOCO PAULISTA (MASSA UNICA) EM TETOS TRACO 1:2:11 (CIMENTO, CAL E AREIA), ESPESSURA 1,5CM, PREPARO MECANICO.</v>
          </cell>
          <cell r="C2753" t="str">
            <v>M2</v>
          </cell>
          <cell r="D2753">
            <v>10.98</v>
          </cell>
        </row>
        <row r="2754">
          <cell r="A2754">
            <v>5983</v>
          </cell>
          <cell r="B2754" t="str">
            <v>EMBOCO PAULISTA (MASSA UNICA) TRACO 1:1:4 (CIMENTO, CAL E AREIA), ESPESSURA 2,0CM, PREPARO MECANICO</v>
          </cell>
          <cell r="C2754" t="str">
            <v>M2</v>
          </cell>
          <cell r="D2754">
            <v>17.79</v>
          </cell>
        </row>
        <row r="2755">
          <cell r="A2755">
            <v>5984</v>
          </cell>
          <cell r="B2755" t="str">
            <v>EMBOCO TRACO 1:1:4 (CIMENTO, CAL E AREIA), ESPESSURA 2,0CM, PREPARO MECANICO, INCLUSO ADITIVO IMPERMEABILIZANTE</v>
          </cell>
          <cell r="C2755" t="str">
            <v>M2</v>
          </cell>
          <cell r="D2755">
            <v>18.73</v>
          </cell>
        </row>
        <row r="2756">
          <cell r="A2756">
            <v>5990</v>
          </cell>
          <cell r="B2756" t="str">
            <v>EMBOCO TRACO 1:2:11(CIMENTO, CAL E AREIA), ESPESSURA 2,0CM, PREPARO MECANICO.</v>
          </cell>
          <cell r="C2756" t="str">
            <v>M2</v>
          </cell>
          <cell r="D2756">
            <v>13.58</v>
          </cell>
        </row>
        <row r="2757">
          <cell r="A2757">
            <v>5991</v>
          </cell>
          <cell r="B2757" t="str">
            <v>BARRA LISA COM ARGAMASSA TRACO 1:4 (CIMENTO E AREIA GROSSA), ESPESSURA2CM, PREPARO MECANICO, INCLUSO ADITIVO IMPERMEABILIZANTE</v>
          </cell>
          <cell r="C2757" t="str">
            <v>M2</v>
          </cell>
          <cell r="D2757">
            <v>22.11</v>
          </cell>
        </row>
        <row r="2758">
          <cell r="A2758">
            <v>5992</v>
          </cell>
          <cell r="B2758" t="str">
            <v>EMBOCO PAULISTA (MASSA UNICA) TRACO 1:2:11(CIMENTO, CAL E AREIA), ESPESSURA 2,0CM, PREPARO MECANICO.</v>
          </cell>
          <cell r="C2758" t="str">
            <v>M2</v>
          </cell>
          <cell r="D2758">
            <v>15.38</v>
          </cell>
        </row>
        <row r="2759">
          <cell r="A2759">
            <v>5993</v>
          </cell>
          <cell r="B2759" t="str">
            <v>EMBOCO TRACO 1:2:8 (CIMENTO, CAL E AREIA), ESPESSURA 2,0CM, PREPARO MECANICO</v>
          </cell>
          <cell r="C2759" t="str">
            <v>M2</v>
          </cell>
          <cell r="D2759">
            <v>14.38</v>
          </cell>
        </row>
        <row r="2760">
          <cell r="A2760">
            <v>5997</v>
          </cell>
          <cell r="B2760" t="str">
            <v>BARRA LISA COM ARGAMASSA TRACO 1:4 (CIMENTO E AREIA GROSSA), ESPESSURA2CM, PREPARO MECANICO</v>
          </cell>
          <cell r="C2760" t="str">
            <v>M2</v>
          </cell>
          <cell r="D2760">
            <v>19.98</v>
          </cell>
        </row>
        <row r="2761">
          <cell r="A2761">
            <v>6435</v>
          </cell>
          <cell r="B2761" t="str">
            <v>EMBOCO INTERNO, TRACO 1,0:2,0:9,0 SOBRE CHAPISCO 1:3</v>
          </cell>
          <cell r="C2761" t="str">
            <v>M2</v>
          </cell>
          <cell r="D2761">
            <v>17.86</v>
          </cell>
        </row>
        <row r="2762">
          <cell r="A2762">
            <v>6505</v>
          </cell>
          <cell r="B2762" t="str">
            <v>EMBOCO INTERNO P/ CONSTRUCAO DE FOSSA SEPTICA TIPO OMS D = 200CM / H INT = 240 CM - TOTAL DE 16,84M2</v>
          </cell>
          <cell r="C2762" t="str">
            <v>M2</v>
          </cell>
          <cell r="D2762">
            <v>17.86</v>
          </cell>
        </row>
        <row r="2763">
          <cell r="A2763">
            <v>68055</v>
          </cell>
          <cell r="B2763" t="str">
            <v>EMBOCO TRACO 1:4 (CAL E AREIA MEDIA) + 130 KG CIMENTO, ESPESSURA 2,0CM, PREPARO MECANICO</v>
          </cell>
          <cell r="C2763" t="str">
            <v>M2</v>
          </cell>
          <cell r="D2763">
            <v>13.92</v>
          </cell>
        </row>
        <row r="2764">
          <cell r="A2764">
            <v>73741</v>
          </cell>
          <cell r="B2764" t="str">
            <v>EMBOCO C/IMPERMEABILIZANTE</v>
          </cell>
          <cell r="C2764">
            <v>0</v>
          </cell>
          <cell r="D2764">
            <v>0</v>
          </cell>
        </row>
        <row r="2765">
          <cell r="A2765" t="str">
            <v>73741/001</v>
          </cell>
          <cell r="B2765" t="str">
            <v>EMBOCO PAULISTA (MASSA UNICA) TRACO 1:4 (CIMENTO E AREIA), ESPESSURA 2,0CM, PREPARO MANUAL, INCLUSO ADITIVO IMPERMEABILIZANTE</v>
          </cell>
          <cell r="C2765" t="str">
            <v>M2</v>
          </cell>
          <cell r="D2765">
            <v>17.309999999999999</v>
          </cell>
        </row>
        <row r="2766">
          <cell r="A2766">
            <v>73927</v>
          </cell>
          <cell r="B2766" t="str">
            <v>EMBOCO</v>
          </cell>
          <cell r="C2766">
            <v>0</v>
          </cell>
          <cell r="D2766">
            <v>0</v>
          </cell>
        </row>
        <row r="2767">
          <cell r="A2767" t="str">
            <v>73927/001</v>
          </cell>
          <cell r="B2767" t="str">
            <v>EMBOCO TRACO 1:7 (CIMENTO E AREIA), ESPESSURA 1,5CM, PREPARO MANUAL</v>
          </cell>
          <cell r="C2767" t="str">
            <v>M2</v>
          </cell>
          <cell r="D2767">
            <v>11.14</v>
          </cell>
        </row>
        <row r="2768">
          <cell r="A2768" t="str">
            <v>73927/002</v>
          </cell>
          <cell r="B2768" t="str">
            <v>EMBOCO TRACO 1:4 (CIMENTO E AREIA), ESPESSURA 2,0CM, PREPARO MANUAL</v>
          </cell>
          <cell r="C2768" t="str">
            <v>M2</v>
          </cell>
          <cell r="D2768">
            <v>15.18</v>
          </cell>
        </row>
        <row r="2769">
          <cell r="A2769" t="str">
            <v>73927/003</v>
          </cell>
          <cell r="B2769" t="str">
            <v>EMBOCO TRACO 1:2:8 (CIMENTO, CAL E AREIA), ESPESSURA 1,5CM, PREPARO MANUAL</v>
          </cell>
          <cell r="C2769" t="str">
            <v>M2</v>
          </cell>
          <cell r="D2769">
            <v>11.98</v>
          </cell>
        </row>
        <row r="2770">
          <cell r="A2770" t="str">
            <v>73927/004</v>
          </cell>
          <cell r="B2770" t="str">
            <v>EMBOCO TRACO 1:2:6 (CIMENTO, CAL E AREIA), ESPESSURA 2,0CM, PREPARO MANUAL</v>
          </cell>
          <cell r="C2770" t="str">
            <v>M2</v>
          </cell>
          <cell r="D2770">
            <v>15.9</v>
          </cell>
        </row>
        <row r="2771">
          <cell r="A2771" t="str">
            <v>73927/005</v>
          </cell>
          <cell r="B2771" t="str">
            <v>EMBOCO PAULISTA (MASSA UNICA) TRACO 1:6 (CIMENTO E AREIA), ESPESSURA 2,5CM, PREPARO MANUAL</v>
          </cell>
          <cell r="C2771" t="str">
            <v>M2</v>
          </cell>
          <cell r="D2771">
            <v>16.84</v>
          </cell>
        </row>
        <row r="2772">
          <cell r="A2772" t="str">
            <v>73927/006</v>
          </cell>
          <cell r="B2772" t="str">
            <v>EMBOCO PAULISTA (MASSA UNICA) TRACO 1:1:6 (CIMENTO, CAL E AREIA), ESPESSURA 2,0CM, PREPARO MANUAL</v>
          </cell>
          <cell r="C2772" t="str">
            <v>M2</v>
          </cell>
          <cell r="D2772">
            <v>15.01</v>
          </cell>
        </row>
        <row r="2773">
          <cell r="A2773" t="str">
            <v>73927/007</v>
          </cell>
          <cell r="B2773" t="str">
            <v>EMBOCO PAULISTA (MASSA UNICA) TRACO 1:2:9 (CIMENTO, CAL E AREIA), ESPESSURA 2,0CM, PREPARO MANUAL</v>
          </cell>
          <cell r="C2773" t="str">
            <v>M2</v>
          </cell>
          <cell r="D2773">
            <v>14.59</v>
          </cell>
        </row>
        <row r="2774">
          <cell r="A2774" t="str">
            <v>73927/008</v>
          </cell>
          <cell r="B2774" t="str">
            <v>EMBOCO PAULISTA (MASSA UNICA) TRACO 1:2:8 (CIMENTO, CAL E AREIA), ESPESSURA 1,5CM, PREPARO MANUAL</v>
          </cell>
          <cell r="C2774" t="str">
            <v>M2</v>
          </cell>
          <cell r="D2774">
            <v>11.98</v>
          </cell>
        </row>
        <row r="2775">
          <cell r="A2775" t="str">
            <v>73927/009</v>
          </cell>
          <cell r="B2775" t="str">
            <v>EMBOCO PAULISTA (MASSA UNICA) TRACO 1:2:8 (CIMENTO, CAL E AREIA), ESPESSURA 2,0CM, PREPARO MANUAL</v>
          </cell>
          <cell r="C2775" t="str">
            <v>M2</v>
          </cell>
          <cell r="D2775">
            <v>14.92</v>
          </cell>
        </row>
        <row r="2776">
          <cell r="A2776" t="str">
            <v>73927/010</v>
          </cell>
          <cell r="B2776" t="str">
            <v>EMBOCO PAULISTA CIMENTO/CAL/AREIA 1:3:10 E=3,0CM</v>
          </cell>
          <cell r="C2776" t="str">
            <v>M2</v>
          </cell>
          <cell r="D2776">
            <v>27.21</v>
          </cell>
        </row>
        <row r="2777">
          <cell r="A2777" t="str">
            <v>73927/011</v>
          </cell>
          <cell r="B2777" t="str">
            <v>EMBOCO PAULISTA (MASSA UNICA) TRACO 1:3 (CIMENTO E AREIA), ESPESSURA 2,0CM, PREPARO MANUAL</v>
          </cell>
          <cell r="C2777" t="str">
            <v>M2</v>
          </cell>
          <cell r="D2777">
            <v>16.09</v>
          </cell>
        </row>
        <row r="2778">
          <cell r="A2778">
            <v>108</v>
          </cell>
          <cell r="B2778" t="str">
            <v>REBOCO</v>
          </cell>
          <cell r="C2778">
            <v>0</v>
          </cell>
          <cell r="D2778">
            <v>0</v>
          </cell>
        </row>
        <row r="2779">
          <cell r="A2779">
            <v>5994</v>
          </cell>
          <cell r="B2779" t="str">
            <v>REBOCO EM TETOS ARGAMASSA TRACO 1:2 (CAL E AREIA FINA PENEIRADA), ESPESSURA 0,5CM PREPARO MANUAL</v>
          </cell>
          <cell r="C2779" t="str">
            <v>M2</v>
          </cell>
          <cell r="D2779">
            <v>10.95</v>
          </cell>
        </row>
        <row r="2780">
          <cell r="A2780">
            <v>5995</v>
          </cell>
          <cell r="B2780" t="str">
            <v>REBOCO PARA PAREDES ARGAMASSA TRACO 1:4,5 (CAL E AREIA FINA PENEIRADA), ESPESSURA 0,5CM, PREPARO MECANICO</v>
          </cell>
          <cell r="C2780" t="str">
            <v>M2</v>
          </cell>
          <cell r="D2780">
            <v>9.0399999999999991</v>
          </cell>
        </row>
        <row r="2781">
          <cell r="A2781">
            <v>5996</v>
          </cell>
          <cell r="B2781" t="str">
            <v>REBOCO PARA TETOS ARGAMASSA TRACO 1:4,5 (CAL E AREIA FINA PENEIRADA),ESPESSURA 0,5CM PREPARO MECANICO</v>
          </cell>
          <cell r="C2781" t="str">
            <v>M2</v>
          </cell>
          <cell r="D2781">
            <v>10.63</v>
          </cell>
        </row>
        <row r="2782">
          <cell r="A2782">
            <v>5998</v>
          </cell>
          <cell r="B2782" t="str">
            <v>PASTA DE CIMENTO PORTLAND, ESPESSURA 1MM</v>
          </cell>
          <cell r="C2782" t="str">
            <v>M2</v>
          </cell>
          <cell r="D2782">
            <v>0.64</v>
          </cell>
        </row>
        <row r="2783">
          <cell r="A2783">
            <v>73747</v>
          </cell>
          <cell r="B2783" t="str">
            <v>REVESTIMENTOS ESPECIAIS</v>
          </cell>
          <cell r="C2783">
            <v>0</v>
          </cell>
          <cell r="D2783">
            <v>0</v>
          </cell>
        </row>
        <row r="2784">
          <cell r="A2784" t="str">
            <v>73747/001</v>
          </cell>
          <cell r="B2784" t="str">
            <v>ISOLAMENTO ACUSTICO EM ESPUMA DE POLIURETANO ESPESSURA 20 MM, DENSIDADE 29KG/M3</v>
          </cell>
          <cell r="C2784" t="str">
            <v>M2</v>
          </cell>
          <cell r="D2784">
            <v>36.86</v>
          </cell>
        </row>
        <row r="2785">
          <cell r="A2785">
            <v>73926</v>
          </cell>
          <cell r="B2785" t="str">
            <v>BARRA LISA</v>
          </cell>
          <cell r="C2785">
            <v>0</v>
          </cell>
          <cell r="D2785">
            <v>0</v>
          </cell>
        </row>
        <row r="2786">
          <cell r="A2786" t="str">
            <v>73926/001</v>
          </cell>
          <cell r="B2786" t="str">
            <v>BARRA LISA COM ARGAMASSA TRACO 1:2 (CIMENTO E AREIA), ESPESSURA 0,5CM,PREPARO MANUAL</v>
          </cell>
          <cell r="C2786" t="str">
            <v>M2</v>
          </cell>
          <cell r="D2786">
            <v>15.12</v>
          </cell>
        </row>
        <row r="2787">
          <cell r="A2787" t="str">
            <v>73926/002</v>
          </cell>
          <cell r="B2787" t="str">
            <v>BARRA LISA COM ARGAMASSA TRACO 1:3 (CIMENTO E AREIA), ESPESSURA 1,5CM,PREPARO MANUAL</v>
          </cell>
          <cell r="C2787" t="str">
            <v>M2</v>
          </cell>
          <cell r="D2787">
            <v>19.64</v>
          </cell>
        </row>
        <row r="2788">
          <cell r="A2788" t="str">
            <v>73926/003</v>
          </cell>
          <cell r="B2788" t="str">
            <v>BARRA LISA COM ARGAMASSA TRACO 1:3 (CIMENTO E AREIA), ESPESSURA 1,0CM,PREPARO MANUAL</v>
          </cell>
          <cell r="C2788" t="str">
            <v>M2</v>
          </cell>
          <cell r="D2788">
            <v>18</v>
          </cell>
        </row>
        <row r="2789">
          <cell r="A2789" t="str">
            <v>73926/004</v>
          </cell>
          <cell r="B2789" t="str">
            <v>BARRA LISA COM ARGAMASSA TRACO 1:4 (CIMENTO E AREIA), ESPESSURA 2,0CM,PREPARO MANUAL</v>
          </cell>
          <cell r="C2789" t="str">
            <v>M2</v>
          </cell>
          <cell r="D2789">
            <v>21.96</v>
          </cell>
        </row>
        <row r="2790">
          <cell r="A2790" t="str">
            <v>73926/005</v>
          </cell>
          <cell r="B2790" t="str">
            <v>BARRA LISA COM ARGAMASSA TRACO 1:5 (CIMENTO E AREIA), ESPESSURA 1,5CM,PREPARO MANUAL</v>
          </cell>
          <cell r="C2790" t="str">
            <v>M2</v>
          </cell>
          <cell r="D2790">
            <v>18.48</v>
          </cell>
        </row>
        <row r="2791">
          <cell r="A2791" t="str">
            <v>73926/006</v>
          </cell>
          <cell r="B2791" t="str">
            <v>BARRA LISA COM ARGAMASSA TRACO 1:5 (CIMENTO E AREIA), ESPESSURA 1,0CM,PREPARO MANUAL</v>
          </cell>
          <cell r="C2791" t="str">
            <v>M2</v>
          </cell>
          <cell r="D2791">
            <v>17.22</v>
          </cell>
        </row>
        <row r="2792">
          <cell r="A2792" t="str">
            <v>73926/007</v>
          </cell>
          <cell r="B2792" t="str">
            <v>BARRA LISA COM ARGAMASSA TRACO 1:3 (CIMENTO E AREIA), ESPESSURA 0,5CM,PREPARO MANUAL</v>
          </cell>
          <cell r="C2792" t="str">
            <v>M2</v>
          </cell>
          <cell r="D2792">
            <v>14.77</v>
          </cell>
        </row>
        <row r="2793">
          <cell r="A2793" t="str">
            <v>73926/008</v>
          </cell>
          <cell r="B2793" t="str">
            <v>BARRA LISA COM ARGAMASSA TRACO 1:4 (CIMENTO E AREIA), COM CORANTE AMARELO, ESPESSURA 2,0CM, PREPARO MANUAL</v>
          </cell>
          <cell r="C2793" t="str">
            <v>M2</v>
          </cell>
          <cell r="D2793">
            <v>27.38</v>
          </cell>
        </row>
        <row r="2794">
          <cell r="A2794">
            <v>74001</v>
          </cell>
          <cell r="B2794" t="str">
            <v>REVESTIMENTO DE PAREDES</v>
          </cell>
          <cell r="C2794">
            <v>0</v>
          </cell>
          <cell r="D2794">
            <v>0</v>
          </cell>
        </row>
        <row r="2795">
          <cell r="A2795" t="str">
            <v>74001/001</v>
          </cell>
          <cell r="B2795" t="str">
            <v>REBOCO COM ARGAMASSA PRE-FABRICADA, ESPESSURA 0,5CM, PREPARO MECANICO</v>
          </cell>
          <cell r="C2795" t="str">
            <v>M2</v>
          </cell>
          <cell r="D2795">
            <v>10.41</v>
          </cell>
        </row>
        <row r="2796">
          <cell r="A2796" t="str">
            <v>74001/002</v>
          </cell>
          <cell r="B2796" t="str">
            <v>REVESTIMENTO DE GESSO EM PAREDES INTERNAS EM BLOCOS DE CONCRETO, ESPESSURA 0,7CM</v>
          </cell>
          <cell r="C2796" t="str">
            <v>M2</v>
          </cell>
          <cell r="D2796">
            <v>8.4600000000000009</v>
          </cell>
        </row>
        <row r="2797">
          <cell r="A2797">
            <v>74105</v>
          </cell>
          <cell r="B2797" t="str">
            <v>REVESTIMENTO DE TETOS C/GESSO CORRIDO</v>
          </cell>
          <cell r="C2797">
            <v>0</v>
          </cell>
          <cell r="D2797">
            <v>0</v>
          </cell>
        </row>
        <row r="2798">
          <cell r="A2798" t="str">
            <v>74105/001</v>
          </cell>
          <cell r="B2798" t="str">
            <v>REVESTIMENTO DE TETOS COM GESSO CORRIDO DISTORCIDO</v>
          </cell>
          <cell r="C2798" t="str">
            <v>M2</v>
          </cell>
          <cell r="D2798">
            <v>7.79</v>
          </cell>
        </row>
        <row r="2799">
          <cell r="A2799">
            <v>74201</v>
          </cell>
          <cell r="B2799" t="str">
            <v>REBOCO EXTERNO</v>
          </cell>
          <cell r="C2799">
            <v>0</v>
          </cell>
          <cell r="D2799">
            <v>0</v>
          </cell>
        </row>
        <row r="2800">
          <cell r="A2800" t="str">
            <v>74201/001</v>
          </cell>
          <cell r="B2800" t="str">
            <v>EMBOCO PAULISTA (MASSA UNICA) TRACO 1:2:8 (CIMENTO, CAL E AREIA), ESPESSURA 2,0CM, PREPARO MECANICO</v>
          </cell>
          <cell r="C2800" t="str">
            <v>M2</v>
          </cell>
          <cell r="D2800">
            <v>14.38</v>
          </cell>
        </row>
        <row r="2801">
          <cell r="A2801">
            <v>75481</v>
          </cell>
          <cell r="B2801" t="str">
            <v>REBOCO PARA PAREDES INTERNAS, ARGAMASSA TRACO 1:2 (CAL E AREIA FINA PENEIRADA), PREPARO MANUAL</v>
          </cell>
          <cell r="C2801" t="str">
            <v>M2</v>
          </cell>
          <cell r="D2801">
            <v>8.3800000000000008</v>
          </cell>
        </row>
        <row r="2802">
          <cell r="A2802">
            <v>109</v>
          </cell>
          <cell r="B2802" t="str">
            <v>AZULEJO</v>
          </cell>
          <cell r="C2802">
            <v>0</v>
          </cell>
          <cell r="D2802">
            <v>0</v>
          </cell>
        </row>
        <row r="2803">
          <cell r="A2803">
            <v>5999</v>
          </cell>
          <cell r="B2803" t="str">
            <v>AZULEJO 2A 15X15CM FIXADO COM ARGAMASSA COLANTE, JUNTAS A PRUMO, REJUNTAMENTO COM CIMENTO BRANCO</v>
          </cell>
          <cell r="C2803" t="str">
            <v>M2</v>
          </cell>
          <cell r="D2803">
            <v>26.63</v>
          </cell>
        </row>
        <row r="2804">
          <cell r="A2804">
            <v>6000</v>
          </cell>
          <cell r="B2804" t="str">
            <v>AZULEJO 2A 15X15CM FIXADO COM ARGAMASSA COLANTE, JUNTAS EM AMARRACAO,REJUNTAMENTO COM CIMENTO BRANCO</v>
          </cell>
          <cell r="C2804" t="str">
            <v>M2</v>
          </cell>
          <cell r="D2804">
            <v>25.82</v>
          </cell>
        </row>
        <row r="2805">
          <cell r="A2805">
            <v>73925</v>
          </cell>
          <cell r="B2805" t="str">
            <v>AZULEJO BRANCO</v>
          </cell>
          <cell r="C2805">
            <v>0</v>
          </cell>
          <cell r="D2805">
            <v>0</v>
          </cell>
        </row>
        <row r="2806">
          <cell r="A2806" t="str">
            <v>73925/001</v>
          </cell>
          <cell r="B2806" t="str">
            <v>AZULEJO 1A 15X15CM FIXADO COM NATA DE CIMENTO, REJUNTAMENTO COM CIMENTO BRANCO</v>
          </cell>
          <cell r="C2806" t="str">
            <v>M2</v>
          </cell>
          <cell r="D2806">
            <v>27.1</v>
          </cell>
        </row>
        <row r="2807">
          <cell r="A2807" t="str">
            <v>73925/002</v>
          </cell>
          <cell r="B2807" t="str">
            <v>AZULEJO 1A 15X15CM FIXADO ARGAMASSA COLANTE, REJUNTAMENTO COM CIMENTOBRANCO</v>
          </cell>
          <cell r="C2807" t="str">
            <v>M2</v>
          </cell>
          <cell r="D2807">
            <v>27.35</v>
          </cell>
        </row>
        <row r="2808">
          <cell r="A2808">
            <v>110</v>
          </cell>
          <cell r="B2808" t="str">
            <v>PASTILHAS,CERAMICAS, PLACAS PRE-MOLDADAS E OUTROS</v>
          </cell>
          <cell r="C2808">
            <v>0</v>
          </cell>
          <cell r="D2808">
            <v>0</v>
          </cell>
        </row>
        <row r="2809">
          <cell r="A2809">
            <v>73609</v>
          </cell>
          <cell r="B2809" t="str">
            <v>TIJOLETES DE LITOCERAMICA, FIXADO COM NATA DE CIMENTO, REJUNTAMENTO COM CIMENTO BRANCO, INCLUSO LIMPEZA</v>
          </cell>
          <cell r="C2809" t="str">
            <v>M2</v>
          </cell>
          <cell r="D2809">
            <v>64.569999999999993</v>
          </cell>
        </row>
        <row r="2810">
          <cell r="A2810">
            <v>73667</v>
          </cell>
          <cell r="B2810" t="str">
            <v>PASTILHA CERAMICA ESMALTADA QUADRADA 1", FIXADA COM NATA DE CIMENTO, REJUNTAMENTO COM CIMENTO BRANCO, INCLUSO LIMPEZA</v>
          </cell>
          <cell r="C2810" t="str">
            <v>M2</v>
          </cell>
          <cell r="D2810">
            <v>121.99</v>
          </cell>
        </row>
        <row r="2811">
          <cell r="A2811">
            <v>73912</v>
          </cell>
          <cell r="B2811" t="str">
            <v>CERAMICA ESMALTADA P/PAREDE</v>
          </cell>
          <cell r="C2811">
            <v>0</v>
          </cell>
          <cell r="D2811">
            <v>0</v>
          </cell>
        </row>
        <row r="2812">
          <cell r="A2812" t="str">
            <v>73912/001</v>
          </cell>
          <cell r="B2812" t="str">
            <v>CERAMICA ESMALTADA EM PAREDES 1A, PEI-4, 20X20CM, PADRAO MEDIO, FIXADACOM ARGAMASSA COLANTE E REJUNTAMENTO COM CIMENTO BRANCO</v>
          </cell>
          <cell r="C2812" t="str">
            <v>M2</v>
          </cell>
          <cell r="D2812">
            <v>20.48</v>
          </cell>
        </row>
        <row r="2813">
          <cell r="A2813" t="str">
            <v>73912/002</v>
          </cell>
          <cell r="B2813" t="str">
            <v>CERAMICA ESMALTADA EM PAREDES 1A, PEI-4, 20X20CM, PADRAO ALTO, FIXADACOM ARGAMASSA COLANTE E REJUNTAMENTO COM CIMENTO BRANCO</v>
          </cell>
          <cell r="C2813" t="str">
            <v>M2</v>
          </cell>
          <cell r="D2813">
            <v>20.84</v>
          </cell>
        </row>
        <row r="2814">
          <cell r="A2814">
            <v>123</v>
          </cell>
          <cell r="B2814" t="str">
            <v>PEITORIL CERAMICO</v>
          </cell>
          <cell r="C2814">
            <v>0</v>
          </cell>
          <cell r="D2814">
            <v>0</v>
          </cell>
        </row>
        <row r="2815">
          <cell r="A2815">
            <v>74087</v>
          </cell>
          <cell r="B2815" t="str">
            <v>PEITORIL EM ARDOSIA</v>
          </cell>
          <cell r="C2815">
            <v>0</v>
          </cell>
          <cell r="D2815">
            <v>0</v>
          </cell>
        </row>
        <row r="2816">
          <cell r="A2816" t="str">
            <v>74087/001</v>
          </cell>
          <cell r="B2816" t="str">
            <v>PEITORIL EM ARDOSIA, LARGURA 15CM</v>
          </cell>
          <cell r="C2816" t="str">
            <v>M</v>
          </cell>
          <cell r="D2816">
            <v>8.42</v>
          </cell>
        </row>
        <row r="2817">
          <cell r="A2817">
            <v>129</v>
          </cell>
          <cell r="B2817" t="str">
            <v>PEITORIL DE CONCRETO</v>
          </cell>
          <cell r="C2817">
            <v>0</v>
          </cell>
          <cell r="D2817">
            <v>0</v>
          </cell>
        </row>
        <row r="2818">
          <cell r="A2818">
            <v>40675</v>
          </cell>
          <cell r="B2818" t="str">
            <v>ASSENTAMENTO DE PEITORIL DE CIMENTO, INCLUSO ADITIVO IMPERMEABILIZANTE</v>
          </cell>
          <cell r="C2818" t="str">
            <v>M</v>
          </cell>
          <cell r="D2818">
            <v>2.4</v>
          </cell>
        </row>
        <row r="2819">
          <cell r="A2819">
            <v>133</v>
          </cell>
          <cell r="B2819" t="str">
            <v>FORRO DE MADEIRA</v>
          </cell>
          <cell r="C2819">
            <v>0</v>
          </cell>
          <cell r="D2819">
            <v>0</v>
          </cell>
        </row>
        <row r="2820">
          <cell r="A2820">
            <v>9536</v>
          </cell>
          <cell r="B2820" t="str">
            <v>FORRO DE BEIRAL EM MADEIRA TIPO CEDRINHO, INCLUSO TESTEIRA ALTURA15CME MEIA-CANA</v>
          </cell>
          <cell r="C2820" t="str">
            <v>M2</v>
          </cell>
          <cell r="D2820">
            <v>58.04</v>
          </cell>
        </row>
        <row r="2821">
          <cell r="A2821">
            <v>74250</v>
          </cell>
          <cell r="B2821" t="str">
            <v>FORRO DE TABUA DE PINHO</v>
          </cell>
          <cell r="C2821">
            <v>0</v>
          </cell>
          <cell r="D2821">
            <v>0</v>
          </cell>
        </row>
        <row r="2822">
          <cell r="A2822" t="str">
            <v>74250/001</v>
          </cell>
          <cell r="B2822" t="str">
            <v>FORRO DE MADEIRA TIPO CEDRINHO, LARGURA DAS TABUAS 10CM, ESPESSURA 1CM, EXCLUSIVE ENTARUGAMENTO</v>
          </cell>
          <cell r="C2822" t="str">
            <v>M2</v>
          </cell>
          <cell r="D2822">
            <v>31.41</v>
          </cell>
        </row>
        <row r="2823">
          <cell r="A2823" t="str">
            <v>74250/002</v>
          </cell>
          <cell r="B2823" t="str">
            <v>FORRO DE MADEIRA TIPO PINUS, LARGURA DAS TABUAS 10 CM, ESPESSURA 1CM,INCLUSIVE ENTARUGAMENTO E MEIA-CANA</v>
          </cell>
          <cell r="C2823" t="str">
            <v>M2</v>
          </cell>
          <cell r="D2823">
            <v>27.79</v>
          </cell>
        </row>
        <row r="2824">
          <cell r="A2824">
            <v>134</v>
          </cell>
          <cell r="B2824" t="str">
            <v>FORRO DE GESSO</v>
          </cell>
          <cell r="C2824">
            <v>0</v>
          </cell>
          <cell r="D2824">
            <v>0</v>
          </cell>
        </row>
        <row r="2825">
          <cell r="A2825">
            <v>72197</v>
          </cell>
          <cell r="B2825" t="str">
            <v>SANCA DE GESSO, ALTURA 15CM, MOLDADA NA OBRA</v>
          </cell>
          <cell r="C2825" t="str">
            <v>M</v>
          </cell>
          <cell r="D2825">
            <v>13.66</v>
          </cell>
        </row>
        <row r="2826">
          <cell r="A2826">
            <v>73792</v>
          </cell>
          <cell r="B2826" t="str">
            <v>FORRO DE GESSO</v>
          </cell>
          <cell r="C2826">
            <v>0</v>
          </cell>
          <cell r="D2826">
            <v>0</v>
          </cell>
        </row>
        <row r="2827">
          <cell r="A2827" t="str">
            <v>73792/001</v>
          </cell>
          <cell r="B2827" t="str">
            <v>FORRO EM PLACA DE GESSO PRE-MOLDADA LISO, ESPESSURA CENTRAL 12MM E NASBORDAS 30MM, PLACAS 60X60CM, BISOTADO, INCLUSO ESTRUTURA DE MADEIRA</v>
          </cell>
          <cell r="C2827" t="str">
            <v>M2</v>
          </cell>
          <cell r="D2827">
            <v>39.97</v>
          </cell>
        </row>
        <row r="2828">
          <cell r="A2828">
            <v>73986</v>
          </cell>
          <cell r="B2828" t="str">
            <v>FORRO DE GESSO</v>
          </cell>
          <cell r="C2828">
            <v>0</v>
          </cell>
          <cell r="D2828">
            <v>0</v>
          </cell>
        </row>
        <row r="2829">
          <cell r="A2829" t="str">
            <v>73986/001</v>
          </cell>
          <cell r="B2829" t="str">
            <v>FORRO DE GESSO EM PLACAS 60X60CM, ESPESSURA 1,2CM, INCLUSIVE FIXACAO COM ARAME</v>
          </cell>
          <cell r="C2829" t="str">
            <v>M2</v>
          </cell>
          <cell r="D2829">
            <v>15.85</v>
          </cell>
        </row>
        <row r="2830">
          <cell r="A2830">
            <v>135</v>
          </cell>
          <cell r="B2830" t="str">
            <v>FORRO PACOTE</v>
          </cell>
          <cell r="C2830">
            <v>0</v>
          </cell>
          <cell r="D2830">
            <v>0</v>
          </cell>
        </row>
        <row r="2831">
          <cell r="A2831">
            <v>73778</v>
          </cell>
          <cell r="B2831" t="str">
            <v>FORROS TIPO PACOTE</v>
          </cell>
          <cell r="C2831">
            <v>0</v>
          </cell>
          <cell r="D2831">
            <v>0</v>
          </cell>
        </row>
        <row r="2832">
          <cell r="A2832" t="str">
            <v>73778/001</v>
          </cell>
          <cell r="B2832" t="str">
            <v>FORRO EM CHAPAS DE FIBRA DE MADEIRA TIPO PACOTE, ACABAMENTO EM PINTURATEXTURIZADA BRANCA, INCLUSO ESTRUTURA EM PERFIS T DE ALUMINIO</v>
          </cell>
          <cell r="C2832" t="str">
            <v>M2</v>
          </cell>
          <cell r="D2832">
            <v>79.63</v>
          </cell>
        </row>
        <row r="2833">
          <cell r="A2833" t="str">
            <v>73778/002</v>
          </cell>
          <cell r="B2833" t="str">
            <v>FORRO TIPO PARALINE COM REGUAS ABERTAS LISAS PERFURADAS EM ACO GALVANIZADO</v>
          </cell>
          <cell r="C2833" t="str">
            <v>M2</v>
          </cell>
          <cell r="D2833">
            <v>98</v>
          </cell>
        </row>
        <row r="2834">
          <cell r="A2834" t="str">
            <v>73778/003</v>
          </cell>
          <cell r="B2834" t="str">
            <v>FORRO TIPO FIBRAROC ESPESSURA 15MM, PERFIL CARTOLA</v>
          </cell>
          <cell r="C2834" t="str">
            <v>M2</v>
          </cell>
          <cell r="D2834">
            <v>68.27</v>
          </cell>
        </row>
        <row r="2835">
          <cell r="A2835" t="str">
            <v>73778/004</v>
          </cell>
          <cell r="B2835" t="str">
            <v>FORRO EM PLACAS DE LA DE VIDRO, REVESTIDO COM FILME PLASTICO, ESPESSURA 15MM</v>
          </cell>
          <cell r="C2835" t="str">
            <v>M2</v>
          </cell>
          <cell r="D2835">
            <v>51.78</v>
          </cell>
        </row>
        <row r="2836">
          <cell r="A2836">
            <v>257</v>
          </cell>
          <cell r="B2836" t="str">
            <v>LAMINADO PARA PAREDE</v>
          </cell>
          <cell r="C2836">
            <v>0</v>
          </cell>
          <cell r="D2836">
            <v>0</v>
          </cell>
        </row>
        <row r="2837">
          <cell r="A2837">
            <v>72200</v>
          </cell>
          <cell r="B2837" t="str">
            <v>REVESTIMENTO EM LAMINADO MELAMINICO TEXTURIZADO, ESPESSURA 1,3MM, FIXADO COM COLA</v>
          </cell>
          <cell r="C2837" t="str">
            <v>M2</v>
          </cell>
          <cell r="D2837">
            <v>46.26</v>
          </cell>
        </row>
        <row r="2838">
          <cell r="A2838">
            <v>290</v>
          </cell>
          <cell r="B2838" t="str">
            <v>REVESTIMENTO DE CORRIMAO</v>
          </cell>
          <cell r="C2838">
            <v>0</v>
          </cell>
          <cell r="D2838">
            <v>0</v>
          </cell>
        </row>
        <row r="2839">
          <cell r="A2839">
            <v>73807</v>
          </cell>
          <cell r="B2839" t="str">
            <v>CORRIMAO DE GRANITO ARTIFICIAL (MARMORITE) COM 15 CM DE LARGURA</v>
          </cell>
          <cell r="C2839">
            <v>0</v>
          </cell>
          <cell r="D2839">
            <v>0</v>
          </cell>
        </row>
        <row r="2840">
          <cell r="A2840" t="str">
            <v>73807/001</v>
          </cell>
          <cell r="B2840" t="str">
            <v>CORRIMAO EM MARMORITE, LARGURA 15CM</v>
          </cell>
          <cell r="C2840" t="str">
            <v>M</v>
          </cell>
          <cell r="D2840">
            <v>44.19</v>
          </cell>
        </row>
        <row r="2841">
          <cell r="A2841">
            <v>311</v>
          </cell>
          <cell r="B2841" t="str">
            <v>FORRO METALICO/PVC</v>
          </cell>
          <cell r="C2841">
            <v>0</v>
          </cell>
          <cell r="D2841">
            <v>0</v>
          </cell>
        </row>
        <row r="2842">
          <cell r="A2842">
            <v>41602</v>
          </cell>
          <cell r="B2842" t="str">
            <v>FORRO PVC EM PLACAS COM LARGURA DE 10CM, ESPESSURA 8MM, COMP DE 6,0M,LISO, (INCLUSIVE COLOCACAO, EXCLUSIVE ESTRUTURA DE SUPORTE)</v>
          </cell>
          <cell r="C2842" t="str">
            <v>M2</v>
          </cell>
          <cell r="D2842">
            <v>20</v>
          </cell>
        </row>
        <row r="2843">
          <cell r="A2843">
            <v>72201</v>
          </cell>
          <cell r="B2843" t="str">
            <v>RECOLOCACO DE FORROS EM REGUA DE PVC E PERFIS, CONSIDERANDO REAPROVEITAMENTO DO MATERIAL</v>
          </cell>
          <cell r="C2843" t="str">
            <v>M2</v>
          </cell>
          <cell r="D2843">
            <v>4.76</v>
          </cell>
        </row>
        <row r="2844">
          <cell r="A2844">
            <v>315</v>
          </cell>
          <cell r="B2844" t="str">
            <v>REVESTIMENTO TERMICO E/OU ACUSTICO</v>
          </cell>
          <cell r="C2844">
            <v>0</v>
          </cell>
          <cell r="D2844">
            <v>0</v>
          </cell>
        </row>
        <row r="2845">
          <cell r="A2845">
            <v>72198</v>
          </cell>
          <cell r="B2845" t="str">
            <v>ISOLAMENTO TERMICO COM ARGAMASSA TRACO 1:3 (CIMENTO E AREIA), COM ADICAO DE PEROLAS DE ISOPOR, ESPESSURA 6CM</v>
          </cell>
          <cell r="C2845" t="str">
            <v>M2</v>
          </cell>
          <cell r="D2845">
            <v>59.44</v>
          </cell>
        </row>
        <row r="2846">
          <cell r="A2846">
            <v>73833</v>
          </cell>
          <cell r="B2846" t="str">
            <v>ISOLAMENTO TERMICO C/LA DE VIDRO</v>
          </cell>
          <cell r="C2846">
            <v>0</v>
          </cell>
          <cell r="D2846">
            <v>0</v>
          </cell>
        </row>
        <row r="2847">
          <cell r="A2847" t="str">
            <v>73833/001</v>
          </cell>
          <cell r="B2847" t="str">
            <v>ISOLAMENTO TERMICO COM MANTA DE LA DE VIDRO, ESPESSURA 2,5CM</v>
          </cell>
          <cell r="C2847" t="str">
            <v>M2</v>
          </cell>
          <cell r="D2847">
            <v>49.14</v>
          </cell>
        </row>
        <row r="2848">
          <cell r="A2848" t="str">
            <v>SEDI</v>
          </cell>
          <cell r="B2848" t="str">
            <v>SERVICOS DIVERSOS</v>
          </cell>
          <cell r="C2848">
            <v>0</v>
          </cell>
          <cell r="D2848">
            <v>0</v>
          </cell>
        </row>
        <row r="2849">
          <cell r="A2849">
            <v>148</v>
          </cell>
          <cell r="B2849" t="str">
            <v>JUNTA ELASTICA</v>
          </cell>
          <cell r="C2849">
            <v>0</v>
          </cell>
          <cell r="D2849">
            <v>0</v>
          </cell>
        </row>
        <row r="2850">
          <cell r="A2850">
            <v>73754</v>
          </cell>
          <cell r="B2850" t="str">
            <v>JUNTA DE DILATACAO E VEDACAO</v>
          </cell>
          <cell r="C2850">
            <v>0</v>
          </cell>
          <cell r="D2850">
            <v>0</v>
          </cell>
        </row>
        <row r="2851">
          <cell r="A2851" t="str">
            <v>73754/001</v>
          </cell>
          <cell r="B2851" t="str">
            <v>JUNTA DE DILATACAO E VEDACAO TIPO JEENE, INCLUSO CORTE E REMOCAO DO PAVIMENTO</v>
          </cell>
          <cell r="C2851" t="str">
            <v>M</v>
          </cell>
          <cell r="D2851">
            <v>310.08999999999997</v>
          </cell>
        </row>
        <row r="2852">
          <cell r="A2852">
            <v>73898</v>
          </cell>
          <cell r="B2852" t="str">
            <v>JUNTA ELASTICA</v>
          </cell>
          <cell r="C2852">
            <v>0</v>
          </cell>
          <cell r="D2852">
            <v>0</v>
          </cell>
        </row>
        <row r="2853">
          <cell r="A2853" t="str">
            <v>73898/001</v>
          </cell>
          <cell r="B2853" t="str">
            <v>JUNTA DE DILATACAO ELASTICA (PVC) O-220/6 PRESSAO ATE 30 MCA</v>
          </cell>
          <cell r="C2853" t="str">
            <v>M</v>
          </cell>
          <cell r="D2853">
            <v>73.180000000000007</v>
          </cell>
        </row>
        <row r="2854">
          <cell r="A2854">
            <v>209</v>
          </cell>
          <cell r="B2854" t="str">
            <v>ANDAIMES</v>
          </cell>
          <cell r="C2854">
            <v>0</v>
          </cell>
          <cell r="D2854">
            <v>0</v>
          </cell>
        </row>
        <row r="2855">
          <cell r="A2855">
            <v>72817</v>
          </cell>
          <cell r="B2855" t="str">
            <v>BANDEJA SALVA-VIDAS/COLETA DE ENTULHOS, COM TABUA</v>
          </cell>
          <cell r="C2855" t="str">
            <v>M</v>
          </cell>
          <cell r="D2855">
            <v>121.07</v>
          </cell>
        </row>
        <row r="2856">
          <cell r="A2856">
            <v>73618</v>
          </cell>
          <cell r="B2856" t="str">
            <v>LOCACAO DE ANDAIME METALICO TIPO FACHADEIRO</v>
          </cell>
          <cell r="C2856" t="str">
            <v>M2</v>
          </cell>
          <cell r="D2856">
            <v>5.29</v>
          </cell>
        </row>
        <row r="2857">
          <cell r="A2857">
            <v>73673</v>
          </cell>
          <cell r="B2857" t="str">
            <v>ANDAIME PARA REVESTIMENTO DE FORROS EM MADEIRA DE 3A</v>
          </cell>
          <cell r="C2857" t="str">
            <v>M2</v>
          </cell>
          <cell r="D2857">
            <v>10.34</v>
          </cell>
        </row>
        <row r="2858">
          <cell r="A2858">
            <v>73674</v>
          </cell>
          <cell r="B2858" t="str">
            <v>ANDAIME PARA ALVENARIA EM MADEIRA DE 2A</v>
          </cell>
          <cell r="C2858" t="str">
            <v>M2</v>
          </cell>
          <cell r="D2858">
            <v>12.49</v>
          </cell>
        </row>
        <row r="2859">
          <cell r="A2859">
            <v>73804</v>
          </cell>
          <cell r="B2859" t="str">
            <v>PROTECAO PARA FACHADAS</v>
          </cell>
          <cell r="C2859">
            <v>0</v>
          </cell>
          <cell r="D2859">
            <v>0</v>
          </cell>
        </row>
        <row r="2860">
          <cell r="A2860" t="str">
            <v>73804/001</v>
          </cell>
          <cell r="B2860" t="str">
            <v>PROTECAO DE FACHADA COM TELA DE POLIPROPILENO FIXADA EM ESTRUTURA DE MADEIRA COM ARAME GALVANIZADO</v>
          </cell>
          <cell r="C2860" t="str">
            <v>M2</v>
          </cell>
          <cell r="D2860">
            <v>14.92</v>
          </cell>
        </row>
        <row r="2861">
          <cell r="A2861">
            <v>210</v>
          </cell>
          <cell r="B2861" t="str">
            <v>ARGAMASSAS</v>
          </cell>
          <cell r="C2861">
            <v>0</v>
          </cell>
          <cell r="D2861">
            <v>0</v>
          </cell>
        </row>
        <row r="2862">
          <cell r="A2862">
            <v>6011</v>
          </cell>
          <cell r="B2862" t="str">
            <v>ARGAMASSA TRACO 1:3 (CIMENTO E AREIA MEDIA PENEIRADA), PREPARO MECANICO</v>
          </cell>
          <cell r="C2862" t="str">
            <v>M3</v>
          </cell>
          <cell r="D2862">
            <v>389.26</v>
          </cell>
        </row>
        <row r="2863">
          <cell r="A2863">
            <v>6013</v>
          </cell>
          <cell r="B2863" t="str">
            <v>ARGAMASSA TRACO 1:3 (CIMENTO E AREIA GROSSA NAO PENEIRADA), PREPARO MECANICO</v>
          </cell>
          <cell r="C2863" t="str">
            <v>M3</v>
          </cell>
          <cell r="D2863">
            <v>311.93</v>
          </cell>
        </row>
        <row r="2864">
          <cell r="A2864">
            <v>6014</v>
          </cell>
          <cell r="B2864" t="str">
            <v>ARGAMASSA TRACO 1:4 (CIMENTO E AREIA MEDIA PENEIRADA), PREPARO MECANICO</v>
          </cell>
          <cell r="C2864" t="str">
            <v>M3</v>
          </cell>
          <cell r="D2864">
            <v>339.25</v>
          </cell>
        </row>
        <row r="2865">
          <cell r="A2865">
            <v>6016</v>
          </cell>
          <cell r="B2865" t="str">
            <v>ARGAMASSA TRACO 1:5 (CIMENTO E AREIA MEDIA NAO PENEIRADA), PREPARO MECANICO</v>
          </cell>
          <cell r="C2865" t="str">
            <v>M3</v>
          </cell>
          <cell r="D2865">
            <v>227.78</v>
          </cell>
        </row>
        <row r="2866">
          <cell r="A2866">
            <v>6019</v>
          </cell>
          <cell r="B2866" t="str">
            <v>ARGAMASSA TRACO 1:6 (CIMENTO E AREIA MEDIA NAO PENEIRADA), PREPARO MECANICO</v>
          </cell>
          <cell r="C2866" t="str">
            <v>M3</v>
          </cell>
          <cell r="D2866">
            <v>204.28</v>
          </cell>
        </row>
        <row r="2867">
          <cell r="A2867">
            <v>6020</v>
          </cell>
          <cell r="B2867" t="str">
            <v>ARGAMASSA CIMENTO/AREIA GROSSA SEM PENEIRAR 1:8 PREPARO MANUAL</v>
          </cell>
          <cell r="C2867" t="str">
            <v>M3</v>
          </cell>
          <cell r="D2867">
            <v>209.65</v>
          </cell>
        </row>
        <row r="2868">
          <cell r="A2868">
            <v>6022</v>
          </cell>
          <cell r="B2868" t="str">
            <v>ARGAMASSA TRACO 1:2 (CAL E AREIA FINA PENEIRADA), PREPARO MANUAL</v>
          </cell>
          <cell r="C2868" t="str">
            <v>M3</v>
          </cell>
          <cell r="D2868">
            <v>286.08</v>
          </cell>
        </row>
        <row r="2869">
          <cell r="A2869">
            <v>6023</v>
          </cell>
          <cell r="B2869" t="str">
            <v>ARGAMASSA TRACO 1:4,5 (CAL E AREIA MEDIA NAO PENEIRADA), PREPARO MECANICO</v>
          </cell>
          <cell r="C2869" t="str">
            <v>M3</v>
          </cell>
          <cell r="D2869">
            <v>148.02000000000001</v>
          </cell>
        </row>
        <row r="2870">
          <cell r="A2870">
            <v>6025</v>
          </cell>
          <cell r="B2870" t="str">
            <v>ARGAMASSA TRACO 1:4,5 (CAL E AREIA MEDIA NAO PENEIRADA), PREPARO MANUAL</v>
          </cell>
          <cell r="C2870" t="str">
            <v>M3</v>
          </cell>
          <cell r="D2870">
            <v>169.47</v>
          </cell>
        </row>
        <row r="2871">
          <cell r="A2871">
            <v>6026</v>
          </cell>
          <cell r="B2871" t="str">
            <v>ARGAMASSA TRACO 1:5 (CAL E AREIA MEDIA NAO PENEIRADA), PREPARO MANUAL</v>
          </cell>
          <cell r="C2871" t="str">
            <v>M3</v>
          </cell>
          <cell r="D2871">
            <v>160.38</v>
          </cell>
        </row>
        <row r="2872">
          <cell r="A2872">
            <v>6028</v>
          </cell>
          <cell r="B2872" t="str">
            <v>ARGAMASSA TRACO 1:2:8 (CIMENTO, CAL E AREIA MEDIA NAO PENEIRADA), PREPARO MECANICO</v>
          </cell>
          <cell r="C2872" t="str">
            <v>M3</v>
          </cell>
          <cell r="D2872">
            <v>243.01</v>
          </cell>
        </row>
        <row r="2873">
          <cell r="A2873">
            <v>6030</v>
          </cell>
          <cell r="B2873" t="str">
            <v>ARGAMASSA TRACO 1:2:9 (CIMENTO, CAL E AREIA MEDIA NAO PENEIRADA), PREPARO MECANICO</v>
          </cell>
          <cell r="C2873" t="str">
            <v>M3</v>
          </cell>
          <cell r="D2873">
            <v>226.82</v>
          </cell>
        </row>
        <row r="2874">
          <cell r="A2874">
            <v>6032</v>
          </cell>
          <cell r="B2874" t="str">
            <v>ARGAMASSA TRACO 1:0,5:8 (CIMENTO, CAL E AREIA MEDIA NAO PENEIRADA),PREPARO MECANICO</v>
          </cell>
          <cell r="C2874" t="str">
            <v>M3</v>
          </cell>
          <cell r="D2874">
            <v>192.69</v>
          </cell>
        </row>
        <row r="2875">
          <cell r="A2875">
            <v>6033</v>
          </cell>
          <cell r="B2875" t="str">
            <v>ARGAMASSA TRACO 1:2:11 (CIMENTO, CAL E AREIA MEDIA NAO PENEIRADA), PREPARO MECANICO</v>
          </cell>
          <cell r="C2875" t="str">
            <v>M3</v>
          </cell>
          <cell r="D2875">
            <v>203.34</v>
          </cell>
        </row>
        <row r="2876">
          <cell r="A2876">
            <v>6034</v>
          </cell>
          <cell r="B2876" t="str">
            <v>ARGAMASSA TRACO 1:2:11 (CIMENTO, CAL E AREIA MEDIA PENEIRADA), PREPARO MECANICO</v>
          </cell>
          <cell r="C2876" t="str">
            <v>M3</v>
          </cell>
          <cell r="D2876">
            <v>280.31</v>
          </cell>
        </row>
        <row r="2877">
          <cell r="A2877">
            <v>6035</v>
          </cell>
          <cell r="B2877" t="str">
            <v>ARGAMASSA TRACO 1:3:9 (CIMENTO, CAL E AREIA FINA PENEIRADA), PREPAROMECANICO</v>
          </cell>
          <cell r="C2877" t="str">
            <v>M3</v>
          </cell>
          <cell r="D2877">
            <v>323.61</v>
          </cell>
        </row>
        <row r="2878">
          <cell r="A2878">
            <v>6036</v>
          </cell>
          <cell r="B2878" t="str">
            <v>ARGAMASSA TRACO 1:4,5 (CAL E AREIA FINA PENEIRADA), PREPARO MECANICO</v>
          </cell>
          <cell r="C2878" t="str">
            <v>M3</v>
          </cell>
          <cell r="D2878">
            <v>222.44</v>
          </cell>
        </row>
        <row r="2879">
          <cell r="A2879">
            <v>6037</v>
          </cell>
          <cell r="B2879" t="str">
            <v>ARGAMASSA TRACO 1:4 (CAL E AREIA MEDIA NÃO PENEIRADA) + 130KG CIMENTO, PREPARO MECANICO</v>
          </cell>
          <cell r="C2879" t="str">
            <v>M3</v>
          </cell>
          <cell r="D2879">
            <v>220.16</v>
          </cell>
        </row>
        <row r="2880">
          <cell r="A2880">
            <v>6038</v>
          </cell>
          <cell r="B2880" t="str">
            <v>ARGAMASSA TRACO 1:4 (CAL E AREIA MEDIA PENEIRADA), + 130KG DE CIMENTO- PREPARO MECANICO</v>
          </cell>
          <cell r="C2880" t="str">
            <v>M3</v>
          </cell>
          <cell r="D2880">
            <v>297.12</v>
          </cell>
        </row>
        <row r="2881">
          <cell r="A2881">
            <v>6039</v>
          </cell>
          <cell r="B2881" t="str">
            <v>ARGAMASSA TRACO 1:1:4 (CIMENTO, CAL E AREIA MEDIA NAO PENEIRADA), PREPARO MECANICO</v>
          </cell>
          <cell r="C2881" t="str">
            <v>M3</v>
          </cell>
          <cell r="D2881">
            <v>323.44</v>
          </cell>
        </row>
        <row r="2882">
          <cell r="A2882">
            <v>6040</v>
          </cell>
          <cell r="B2882" t="str">
            <v>ARGAMASSA TRACO 1:0,5:5 (CIMENTO, CAL E AREIA MEDIA NAO PENEIRADA), PREPARO MECANICO</v>
          </cell>
          <cell r="C2882" t="str">
            <v>M3</v>
          </cell>
          <cell r="D2882">
            <v>251.02</v>
          </cell>
        </row>
        <row r="2883">
          <cell r="A2883">
            <v>75492</v>
          </cell>
          <cell r="B2883" t="str">
            <v>ARGAMASSA CIMENTO/AREIA MEDIA 1:3 - PREPARO MECANICO (BETONEIRA ELETRICA)</v>
          </cell>
          <cell r="C2883" t="str">
            <v>M3</v>
          </cell>
          <cell r="D2883">
            <v>270.60000000000002</v>
          </cell>
        </row>
        <row r="2884">
          <cell r="A2884">
            <v>75493</v>
          </cell>
          <cell r="B2884" t="str">
            <v>ARGAMASSA CIMENTO/AREIA MEDIA 1:4 - PREPARO MECANICO (BETONEIRA ELETRICA)</v>
          </cell>
          <cell r="C2884" t="str">
            <v>M3</v>
          </cell>
          <cell r="D2884">
            <v>257.58999999999997</v>
          </cell>
        </row>
        <row r="2885">
          <cell r="A2885">
            <v>75494</v>
          </cell>
          <cell r="B2885" t="str">
            <v>ARGAMASSA CIMENTO/AREIA MEDIA 1:5 - PREPARO MECANICO (BETONEIRA ELETRICA)</v>
          </cell>
          <cell r="C2885" t="str">
            <v>M3</v>
          </cell>
          <cell r="D2885">
            <v>235.11</v>
          </cell>
        </row>
        <row r="2886">
          <cell r="A2886">
            <v>75495</v>
          </cell>
          <cell r="B2886" t="str">
            <v>ARGAMASSA CIMENTO AREIA/MEDIA 1:6 - PREPARO MECANICO (BETONEIRA ELETRICA)</v>
          </cell>
          <cell r="C2886" t="str">
            <v>M3</v>
          </cell>
          <cell r="D2886">
            <v>219.37</v>
          </cell>
        </row>
        <row r="2887">
          <cell r="A2887">
            <v>211</v>
          </cell>
          <cell r="B2887" t="str">
            <v>CARGA, DESCARGA E TRANSPORTE DE MATERIAIS</v>
          </cell>
          <cell r="C2887">
            <v>0</v>
          </cell>
          <cell r="D2887">
            <v>0</v>
          </cell>
        </row>
        <row r="2888">
          <cell r="A2888">
            <v>72871</v>
          </cell>
          <cell r="B2888" t="str">
            <v>MOBILIZACAO E INSTALACAO DE 01 EQUIPAMENTO DE SONDAGEM, DISTANCIA ATE10KM</v>
          </cell>
          <cell r="C2888" t="str">
            <v>UN</v>
          </cell>
          <cell r="D2888">
            <v>166.25</v>
          </cell>
        </row>
        <row r="2889">
          <cell r="A2889">
            <v>72872</v>
          </cell>
          <cell r="B2889" t="str">
            <v>MOBILIZACAO E INSTALACAO DE 01 EQUIPAMENTO DE SONDAGEM, DISTANCIA DE 10KM ATE 20KM</v>
          </cell>
          <cell r="C2889" t="str">
            <v>UN</v>
          </cell>
          <cell r="D2889">
            <v>282.35000000000002</v>
          </cell>
        </row>
        <row r="2890">
          <cell r="A2890">
            <v>72873</v>
          </cell>
          <cell r="B2890" t="str">
            <v>MOBILIZACAO E INSTALACAO DE 01 EQUIPAMENTO DE SONDAGEM, DISTANCIA ACIMA DE 20KM</v>
          </cell>
          <cell r="C2890" t="str">
            <v>UN</v>
          </cell>
          <cell r="D2890">
            <v>398.44</v>
          </cell>
        </row>
        <row r="2891">
          <cell r="A2891">
            <v>73901</v>
          </cell>
          <cell r="B2891" t="str">
            <v>TRANSPORTE VERTICAL</v>
          </cell>
          <cell r="C2891">
            <v>0</v>
          </cell>
          <cell r="D2891">
            <v>0</v>
          </cell>
        </row>
        <row r="2892">
          <cell r="A2892" t="str">
            <v>73901/001</v>
          </cell>
          <cell r="B2892" t="str">
            <v>TRANSPORTE VERTICAL MANUAL DE MATERIAIS DIVERSOS A 1ª LAJE</v>
          </cell>
          <cell r="C2892" t="str">
            <v>M3</v>
          </cell>
          <cell r="D2892">
            <v>12</v>
          </cell>
        </row>
        <row r="2893">
          <cell r="A2893" t="str">
            <v>73901/002</v>
          </cell>
          <cell r="B2893" t="str">
            <v>TRANSPORTE VERTICAL MANUAL DE MATERIAIS DIVERSOS A 2ª LAJE</v>
          </cell>
          <cell r="C2893" t="str">
            <v>M3</v>
          </cell>
          <cell r="D2893">
            <v>28.8</v>
          </cell>
        </row>
        <row r="2894">
          <cell r="A2894" t="str">
            <v>73901/003</v>
          </cell>
          <cell r="B2894" t="str">
            <v>TRANSPORTE VERTICAL MANUAL DE MATERIAIS DIVERSOS A 1ª LAJE</v>
          </cell>
          <cell r="C2894" t="str">
            <v>T</v>
          </cell>
          <cell r="D2894">
            <v>24</v>
          </cell>
        </row>
        <row r="2895">
          <cell r="A2895" t="str">
            <v>73901/004</v>
          </cell>
          <cell r="B2895" t="str">
            <v>TRANSPORTE VERTICAL MANUAL DE MATERIAIS DIVERSOS A 2ª LAJE</v>
          </cell>
          <cell r="C2895" t="str">
            <v>T</v>
          </cell>
          <cell r="D2895">
            <v>39.770000000000003</v>
          </cell>
        </row>
        <row r="2896">
          <cell r="A2896">
            <v>74023</v>
          </cell>
          <cell r="B2896" t="str">
            <v>TRANSPORTE HORIZONTAL MANUAL</v>
          </cell>
          <cell r="C2896">
            <v>0</v>
          </cell>
          <cell r="D2896">
            <v>0</v>
          </cell>
        </row>
        <row r="2897">
          <cell r="A2897" t="str">
            <v>74023/001</v>
          </cell>
          <cell r="B2897" t="str">
            <v>TRANSPORTE HORIZONTAL DE MATERIAIS DIVERSOS A 30M</v>
          </cell>
          <cell r="C2897" t="str">
            <v>M3</v>
          </cell>
          <cell r="D2897">
            <v>16.46</v>
          </cell>
        </row>
        <row r="2898">
          <cell r="A2898" t="str">
            <v>74023/002</v>
          </cell>
          <cell r="B2898" t="str">
            <v>TRANSPORTE HORIZONTAL DE MATERIAIS DIVERSOS A 40M</v>
          </cell>
          <cell r="C2898" t="str">
            <v>M3</v>
          </cell>
          <cell r="D2898">
            <v>18.510000000000002</v>
          </cell>
        </row>
        <row r="2899">
          <cell r="A2899" t="str">
            <v>74023/003</v>
          </cell>
          <cell r="B2899" t="str">
            <v>TRANSPORTE HORIZONTAL DE MATERIAIS DIVERSOS A 50M</v>
          </cell>
          <cell r="C2899" t="str">
            <v>M3</v>
          </cell>
          <cell r="D2899">
            <v>19.89</v>
          </cell>
        </row>
        <row r="2900">
          <cell r="A2900" t="str">
            <v>74023/004</v>
          </cell>
          <cell r="B2900" t="str">
            <v>TRANSPORTE HORIZONTAL DE MATERIAIS DIVERSOS A 60M</v>
          </cell>
          <cell r="C2900" t="str">
            <v>M3</v>
          </cell>
          <cell r="D2900">
            <v>20.91</v>
          </cell>
        </row>
        <row r="2901">
          <cell r="A2901" t="str">
            <v>74023/005</v>
          </cell>
          <cell r="B2901" t="str">
            <v>TRANSPORTE HORIZONTAL DE MATERIAIS DIVERSOS A 100M</v>
          </cell>
          <cell r="C2901" t="str">
            <v>M3</v>
          </cell>
          <cell r="D2901">
            <v>27.43</v>
          </cell>
        </row>
        <row r="2902">
          <cell r="A2902" t="str">
            <v>74023/006</v>
          </cell>
          <cell r="B2902" t="str">
            <v>TRANSPORTE HORIZONTAL DE MATERIAIS DIVERSOS A 30M</v>
          </cell>
          <cell r="C2902" t="str">
            <v>T</v>
          </cell>
          <cell r="D2902">
            <v>10.29</v>
          </cell>
        </row>
        <row r="2903">
          <cell r="A2903" t="str">
            <v>74023/007</v>
          </cell>
          <cell r="B2903" t="str">
            <v>TRANSPORTE HORIZONTAL DE MATERIAIS DIVERSOS A 40M</v>
          </cell>
          <cell r="C2903" t="str">
            <v>T</v>
          </cell>
          <cell r="D2903">
            <v>11.31</v>
          </cell>
        </row>
        <row r="2904">
          <cell r="A2904" t="str">
            <v>74023/008</v>
          </cell>
          <cell r="B2904" t="str">
            <v>TRANSPORTE HORIZONTAL DE MATERIAIS DIVERSOS A 50M</v>
          </cell>
          <cell r="C2904" t="str">
            <v>T</v>
          </cell>
          <cell r="D2904">
            <v>12.34</v>
          </cell>
        </row>
        <row r="2905">
          <cell r="A2905" t="str">
            <v>74023/009</v>
          </cell>
          <cell r="B2905" t="str">
            <v>TRANSPORTE HORIZONTAL DE MATERIAIS DIVERSOS A 60M</v>
          </cell>
          <cell r="C2905" t="str">
            <v>T</v>
          </cell>
          <cell r="D2905">
            <v>13.37</v>
          </cell>
        </row>
        <row r="2906">
          <cell r="A2906" t="str">
            <v>74023/010</v>
          </cell>
          <cell r="B2906" t="str">
            <v>TRANSPORTE HORIZONTAL DE MATERIAIS DIVERSOS A 100M</v>
          </cell>
          <cell r="C2906" t="str">
            <v>T</v>
          </cell>
          <cell r="D2906">
            <v>16.8</v>
          </cell>
        </row>
        <row r="2907">
          <cell r="A2907">
            <v>212</v>
          </cell>
          <cell r="B2907" t="str">
            <v>LIMPEZA E ARREMATES FINAIS</v>
          </cell>
          <cell r="C2907">
            <v>0</v>
          </cell>
          <cell r="D2907">
            <v>0</v>
          </cell>
        </row>
        <row r="2908">
          <cell r="A2908">
            <v>9537</v>
          </cell>
          <cell r="B2908" t="str">
            <v>LIMPEZA FINAL DA OBRA</v>
          </cell>
          <cell r="C2908" t="str">
            <v>M2</v>
          </cell>
          <cell r="D2908">
            <v>1.1100000000000001</v>
          </cell>
        </row>
        <row r="2909">
          <cell r="A2909">
            <v>73745</v>
          </cell>
          <cell r="B2909" t="str">
            <v>LIMPEZAS DE SUPERFICIES</v>
          </cell>
          <cell r="C2909">
            <v>0</v>
          </cell>
          <cell r="D2909">
            <v>0</v>
          </cell>
        </row>
        <row r="2910">
          <cell r="A2910" t="str">
            <v>73745/001</v>
          </cell>
          <cell r="B2910" t="str">
            <v>LIMPEZA DE ESTRUTURAL DE ACO OU CONCRETO COM JATEAMENTO DE AREIA</v>
          </cell>
          <cell r="C2910" t="str">
            <v>M2</v>
          </cell>
          <cell r="D2910">
            <v>5.58</v>
          </cell>
        </row>
        <row r="2911">
          <cell r="A2911">
            <v>73800</v>
          </cell>
          <cell r="B2911" t="str">
            <v>POLIMENTO DE PISOS</v>
          </cell>
          <cell r="C2911">
            <v>0</v>
          </cell>
          <cell r="D2911">
            <v>0</v>
          </cell>
        </row>
        <row r="2912">
          <cell r="A2912" t="str">
            <v>73800/001</v>
          </cell>
          <cell r="B2912" t="str">
            <v>LIMPEZA E POLIMENTO MECANIZADO EM PISO ALTA RESISTENCIA, UTILIZANDO ESTUQUE COM ADESIVO, CIMENTO BRANCO E CORANTE</v>
          </cell>
          <cell r="C2912" t="str">
            <v>M2</v>
          </cell>
          <cell r="D2912">
            <v>22.09</v>
          </cell>
        </row>
        <row r="2913">
          <cell r="A2913">
            <v>73806</v>
          </cell>
          <cell r="B2913" t="str">
            <v>LIMPEZA DE SUPERFICIES</v>
          </cell>
          <cell r="C2913">
            <v>0</v>
          </cell>
          <cell r="D2913">
            <v>0</v>
          </cell>
        </row>
        <row r="2914">
          <cell r="A2914" t="str">
            <v>73806/001</v>
          </cell>
          <cell r="B2914" t="str">
            <v>LIMPEZA DE SUPERFICIES COM JATO DE ALTA PRESSAO DE AR E AGUA</v>
          </cell>
          <cell r="C2914" t="str">
            <v>M2</v>
          </cell>
          <cell r="D2914">
            <v>0.73</v>
          </cell>
        </row>
        <row r="2915">
          <cell r="A2915">
            <v>73948</v>
          </cell>
          <cell r="B2915" t="str">
            <v>LIMPEZA DIVERSAS DA OBRA</v>
          </cell>
          <cell r="C2915">
            <v>0</v>
          </cell>
          <cell r="D2915">
            <v>0</v>
          </cell>
        </row>
        <row r="2916">
          <cell r="A2916" t="str">
            <v>73948/001</v>
          </cell>
          <cell r="B2916" t="str">
            <v>LIMPEZA REVESTIMENTO PLASTICO EM PAREDE</v>
          </cell>
          <cell r="C2916" t="str">
            <v>M2</v>
          </cell>
          <cell r="D2916">
            <v>7.95</v>
          </cell>
        </row>
        <row r="2917">
          <cell r="A2917" t="str">
            <v>73948/002</v>
          </cell>
          <cell r="B2917" t="str">
            <v>LIMPEZA/PREPARO SUPERFICIE CONCRETO P/PINTURA</v>
          </cell>
          <cell r="C2917" t="str">
            <v>M2</v>
          </cell>
          <cell r="D2917">
            <v>3.72</v>
          </cell>
        </row>
        <row r="2918">
          <cell r="A2918" t="str">
            <v>73948/003</v>
          </cell>
          <cell r="B2918" t="str">
            <v>LIMPEZA AZULEJO</v>
          </cell>
          <cell r="C2918" t="str">
            <v>M2</v>
          </cell>
          <cell r="D2918">
            <v>2.62</v>
          </cell>
        </row>
        <row r="2919">
          <cell r="A2919" t="str">
            <v>73948/004</v>
          </cell>
          <cell r="B2919" t="str">
            <v>LIMPEZA E LAVAGEM DE PASTILHAS</v>
          </cell>
          <cell r="C2919" t="str">
            <v>M2</v>
          </cell>
          <cell r="D2919">
            <v>3.72</v>
          </cell>
        </row>
        <row r="2920">
          <cell r="A2920" t="str">
            <v>73948/005</v>
          </cell>
          <cell r="B2920" t="str">
            <v>LIMPEZA CHAPA MELAMINICA EM PAREDE</v>
          </cell>
          <cell r="C2920" t="str">
            <v>M2</v>
          </cell>
          <cell r="D2920">
            <v>2.71</v>
          </cell>
        </row>
        <row r="2921">
          <cell r="A2921" t="str">
            <v>73948/006</v>
          </cell>
          <cell r="B2921" t="str">
            <v>LIMPEZA LAMBRI ALUMINIO</v>
          </cell>
          <cell r="C2921" t="str">
            <v>M2</v>
          </cell>
          <cell r="D2921">
            <v>6.1</v>
          </cell>
        </row>
        <row r="2922">
          <cell r="A2922" t="str">
            <v>73948/007</v>
          </cell>
          <cell r="B2922" t="str">
            <v>LIMPEZA ESQUADRIA FERRO C/SOLVENTE</v>
          </cell>
          <cell r="C2922" t="str">
            <v>M2</v>
          </cell>
          <cell r="D2922">
            <v>10.69</v>
          </cell>
        </row>
        <row r="2923">
          <cell r="A2923" t="str">
            <v>73948/008</v>
          </cell>
          <cell r="B2923" t="str">
            <v>LIMPEZA VIDRO COMUM</v>
          </cell>
          <cell r="C2923" t="str">
            <v>M2</v>
          </cell>
          <cell r="D2923">
            <v>5.15</v>
          </cell>
        </row>
        <row r="2924">
          <cell r="A2924" t="str">
            <v>73948/009</v>
          </cell>
          <cell r="B2924" t="str">
            <v>LIMPEZA FORRO</v>
          </cell>
          <cell r="C2924" t="str">
            <v>M2</v>
          </cell>
          <cell r="D2924">
            <v>10.57</v>
          </cell>
        </row>
        <row r="2925">
          <cell r="A2925" t="str">
            <v>73948/010</v>
          </cell>
          <cell r="B2925" t="str">
            <v>LIMPEZA PISO MARMORE/GRANITO</v>
          </cell>
          <cell r="C2925" t="str">
            <v>M2</v>
          </cell>
          <cell r="D2925">
            <v>10.01</v>
          </cell>
        </row>
        <row r="2926">
          <cell r="A2926" t="str">
            <v>73948/011</v>
          </cell>
          <cell r="B2926" t="str">
            <v>LIMPEZA PISO CERAMICO</v>
          </cell>
          <cell r="C2926" t="str">
            <v>M2</v>
          </cell>
          <cell r="D2926">
            <v>9.0299999999999994</v>
          </cell>
        </row>
        <row r="2927">
          <cell r="A2927" t="str">
            <v>73948/012</v>
          </cell>
          <cell r="B2927" t="str">
            <v>LIMPEZA PISO PLACA BORRACHA C/ENCERAMENTO</v>
          </cell>
          <cell r="C2927" t="str">
            <v>M2</v>
          </cell>
          <cell r="D2927">
            <v>11.83</v>
          </cell>
        </row>
        <row r="2928">
          <cell r="A2928" t="str">
            <v>73948/013</v>
          </cell>
          <cell r="B2928" t="str">
            <v>LIMPEZA PISO PLACA BORRACHA</v>
          </cell>
          <cell r="C2928" t="str">
            <v>M2</v>
          </cell>
          <cell r="D2928">
            <v>4.29</v>
          </cell>
        </row>
        <row r="2929">
          <cell r="A2929" t="str">
            <v>73948/014</v>
          </cell>
          <cell r="B2929" t="str">
            <v>LIMPEZA PISO CIMENTADO</v>
          </cell>
          <cell r="C2929" t="str">
            <v>M2</v>
          </cell>
          <cell r="D2929">
            <v>5.41</v>
          </cell>
        </row>
        <row r="2930">
          <cell r="A2930" t="str">
            <v>73948/015</v>
          </cell>
          <cell r="B2930" t="str">
            <v>LIMPEZA PISO MARMORITE/GRANILITE</v>
          </cell>
          <cell r="C2930" t="str">
            <v>M2</v>
          </cell>
          <cell r="D2930">
            <v>6.3</v>
          </cell>
        </row>
        <row r="2931">
          <cell r="A2931" t="str">
            <v>73948/016</v>
          </cell>
          <cell r="B2931" t="str">
            <v>LIMPEZA MANUAL DO TERRENO (C/ RASPAGEM SUPERFICIAL)</v>
          </cell>
          <cell r="C2931" t="str">
            <v>M2</v>
          </cell>
          <cell r="D2931">
            <v>1.71</v>
          </cell>
        </row>
        <row r="2932">
          <cell r="A2932">
            <v>74086</v>
          </cell>
          <cell r="B2932" t="str">
            <v>LIMPEZA DIVERSAS DA OBRA</v>
          </cell>
          <cell r="C2932">
            <v>0</v>
          </cell>
          <cell r="D2932">
            <v>0</v>
          </cell>
        </row>
        <row r="2933">
          <cell r="A2933" t="str">
            <v>74086/001</v>
          </cell>
          <cell r="B2933" t="str">
            <v>LIMPEZA LOUCAS E METAIS</v>
          </cell>
          <cell r="C2933" t="str">
            <v>UN</v>
          </cell>
          <cell r="D2933">
            <v>11.51</v>
          </cell>
        </row>
        <row r="2934">
          <cell r="A2934">
            <v>74243</v>
          </cell>
          <cell r="B2934" t="str">
            <v>LIMPEZA GERAL DE QUADRA POLIESPORTIVA</v>
          </cell>
          <cell r="C2934">
            <v>0</v>
          </cell>
          <cell r="D2934">
            <v>0</v>
          </cell>
        </row>
        <row r="2935">
          <cell r="A2935" t="str">
            <v>74243/001</v>
          </cell>
          <cell r="B2935" t="str">
            <v>LIMPEZA GERAL DE QUADRA POLIESPORTIVA</v>
          </cell>
          <cell r="C2935" t="str">
            <v>M2</v>
          </cell>
          <cell r="D2935">
            <v>0.96</v>
          </cell>
        </row>
        <row r="2936">
          <cell r="A2936">
            <v>215</v>
          </cell>
          <cell r="B2936" t="str">
            <v>ABERTURA DE POCO | CISTERNA OU CACIMBA |</v>
          </cell>
          <cell r="C2936">
            <v>0</v>
          </cell>
          <cell r="D2936">
            <v>0</v>
          </cell>
        </row>
        <row r="2937">
          <cell r="A2937">
            <v>74163</v>
          </cell>
          <cell r="B2937" t="str">
            <v>PERFURACAO DE POCO</v>
          </cell>
          <cell r="C2937">
            <v>0</v>
          </cell>
          <cell r="D2937">
            <v>0</v>
          </cell>
        </row>
        <row r="2938">
          <cell r="A2938" t="str">
            <v>74163/001</v>
          </cell>
          <cell r="B2938" t="str">
            <v>PERFURACAO DE POCO COM PERFURATRIZ PNEUMATICA</v>
          </cell>
          <cell r="C2938" t="str">
            <v>M</v>
          </cell>
          <cell r="D2938">
            <v>19.79</v>
          </cell>
        </row>
        <row r="2939">
          <cell r="A2939" t="str">
            <v>74163/002</v>
          </cell>
          <cell r="B2939" t="str">
            <v>PERFURACAO DE POCO COM PERFURATRIZ A PERCUSSAO</v>
          </cell>
          <cell r="C2939" t="str">
            <v>M</v>
          </cell>
          <cell r="D2939">
            <v>43.76</v>
          </cell>
        </row>
        <row r="2940">
          <cell r="A2940">
            <v>216</v>
          </cell>
          <cell r="B2940" t="str">
            <v>POCO TUBULAR PROFUNDO</v>
          </cell>
          <cell r="C2940">
            <v>0</v>
          </cell>
          <cell r="D2940">
            <v>0</v>
          </cell>
        </row>
        <row r="2941">
          <cell r="A2941">
            <v>40841</v>
          </cell>
          <cell r="B2941" t="str">
            <v>ABRACADEIRA P/POCOS PROFUNDOS</v>
          </cell>
          <cell r="C2941" t="str">
            <v>UN</v>
          </cell>
          <cell r="D2941">
            <v>63.51</v>
          </cell>
        </row>
        <row r="2942">
          <cell r="A2942">
            <v>318</v>
          </cell>
          <cell r="B2942" t="str">
            <v>OUTROS</v>
          </cell>
          <cell r="C2942">
            <v>0</v>
          </cell>
          <cell r="D2942">
            <v>0</v>
          </cell>
        </row>
        <row r="2943">
          <cell r="A2943">
            <v>5962</v>
          </cell>
          <cell r="B2943" t="str">
            <v>TANQUE ESTACIONARIO TAA -MACARICO CAP 20 000 L - DEPRECIACAO E JUROS</v>
          </cell>
          <cell r="C2943" t="str">
            <v>UN</v>
          </cell>
          <cell r="D2943">
            <v>6.62</v>
          </cell>
        </row>
        <row r="2944">
          <cell r="A2944">
            <v>6391</v>
          </cell>
          <cell r="B2944" t="str">
            <v>SOLDA TOPO DESCENDENTE CHANFRADA ESPESSURA=1/4" CHAPA/PERFIL/TUBO ACOCOM CONVERSOR DIESEL.</v>
          </cell>
          <cell r="C2944" t="str">
            <v>M</v>
          </cell>
          <cell r="D2944">
            <v>62.71</v>
          </cell>
        </row>
        <row r="2945">
          <cell r="A2945">
            <v>71516</v>
          </cell>
          <cell r="B2945" t="str">
            <v>CONJUNTO DE MANGUEIRA PARA COMBATE A INCENDIO EM FIBRA DE POLIESTER PURA, COM 1.1/2", REVESTIDA INTERNAMENTE, COM 2 LANCES DE 15M CADA</v>
          </cell>
          <cell r="C2945" t="str">
            <v>UN</v>
          </cell>
          <cell r="D2945">
            <v>478.34</v>
          </cell>
        </row>
        <row r="2946">
          <cell r="A2946">
            <v>73289</v>
          </cell>
          <cell r="B2946" t="str">
            <v>CUSTOS C/MATRIAL-AQUECEDOR DE FLUIDO TERMICO C/CALDEIRA</v>
          </cell>
          <cell r="C2946" t="str">
            <v>H</v>
          </cell>
          <cell r="D2946">
            <v>4.6399999999999997</v>
          </cell>
        </row>
        <row r="2947">
          <cell r="A2947">
            <v>73360</v>
          </cell>
          <cell r="B2947" t="str">
            <v>AQUECEDOR DE FLUIDO TERMICO C/CALDEIRA - CHP</v>
          </cell>
          <cell r="C2947" t="str">
            <v>CHP</v>
          </cell>
          <cell r="D2947">
            <v>12.29</v>
          </cell>
        </row>
        <row r="2948">
          <cell r="A2948">
            <v>73916</v>
          </cell>
          <cell r="B2948" t="str">
            <v>´PLACA DE IDENTIFICAÇÃO</v>
          </cell>
          <cell r="C2948">
            <v>0</v>
          </cell>
          <cell r="D2948">
            <v>0</v>
          </cell>
        </row>
        <row r="2949">
          <cell r="A2949" t="str">
            <v>73916/001</v>
          </cell>
          <cell r="B2949" t="str">
            <v>PLACA DE IDENTIFICAÇÃO EM CHAPA GALVANIZADA NUM. 18, 12X18CM</v>
          </cell>
          <cell r="C2949" t="str">
            <v>UN</v>
          </cell>
          <cell r="D2949">
            <v>30.8</v>
          </cell>
        </row>
        <row r="2950">
          <cell r="A2950" t="str">
            <v>73916/002</v>
          </cell>
          <cell r="B2950" t="str">
            <v>PLACA ESMALTADA PARA IDENTIFICAÇÃO NR DE RUA, DIMENSÕES 45X25CM</v>
          </cell>
          <cell r="C2950" t="str">
            <v>UN</v>
          </cell>
          <cell r="D2950">
            <v>78.569999999999993</v>
          </cell>
        </row>
        <row r="2951">
          <cell r="A2951" t="str">
            <v>73916/003</v>
          </cell>
          <cell r="B2951" t="str">
            <v>PLACA DE IDENTIFICAÇÃO EM CHAPA GALVANIZADA NUM. 18, DIMENSÕES 8X12CM</v>
          </cell>
          <cell r="C2951" t="str">
            <v>UN</v>
          </cell>
          <cell r="D2951">
            <v>15.36</v>
          </cell>
        </row>
        <row r="2952">
          <cell r="A2952">
            <v>74029</v>
          </cell>
          <cell r="B2952" t="str">
            <v>BETONEIRAS</v>
          </cell>
          <cell r="C2952">
            <v>0</v>
          </cell>
          <cell r="D2952">
            <v>0</v>
          </cell>
        </row>
        <row r="2953">
          <cell r="A2953" t="str">
            <v>74029/001</v>
          </cell>
          <cell r="B2953" t="str">
            <v>BETONEIRA DIESEL 580L (CP) MISTURA SECA, CARREGAMENTO MECANICO E TAMBOR REVERSÍVEL. - EXCLUSIVE OPERADOR</v>
          </cell>
          <cell r="C2953" t="str">
            <v>H</v>
          </cell>
          <cell r="D2953">
            <v>13.52</v>
          </cell>
        </row>
        <row r="2954">
          <cell r="A2954" t="str">
            <v>74029/002</v>
          </cell>
          <cell r="B2954" t="str">
            <v>BETONEIRA DIESEL, 580L (CI) MISTURA SECA, CARREGADOR MECANICO E TAMBORREVERSÍVEL.- EXCLUSIVE OPERADOR</v>
          </cell>
          <cell r="C2954" t="str">
            <v>H</v>
          </cell>
          <cell r="D2954">
            <v>4.92</v>
          </cell>
        </row>
        <row r="2955">
          <cell r="A2955">
            <v>74030</v>
          </cell>
          <cell r="B2955" t="str">
            <v>GUINDASTES E/OU BRAÇO MECÂNICO</v>
          </cell>
          <cell r="C2955">
            <v>0</v>
          </cell>
          <cell r="D2955">
            <v>0</v>
          </cell>
        </row>
        <row r="2956">
          <cell r="A2956" t="str">
            <v>74030/001</v>
          </cell>
          <cell r="B2956" t="str">
            <v>GUINDAUTO (CI) CAP.3,5 TON., MONTADO SOBRE CAMINHÃO TOCO (EXCL. O CAMINHÃO) APROX.2,0M DE ALCANCE HORIZONTAL, 7,0 NA VERTICAL. EXCL. OPERADOR.</v>
          </cell>
          <cell r="C2956" t="str">
            <v>H</v>
          </cell>
          <cell r="D2956">
            <v>16.989999999999998</v>
          </cell>
        </row>
        <row r="2957">
          <cell r="A2957" t="str">
            <v>74030/002</v>
          </cell>
          <cell r="B2957" t="str">
            <v>GUINDAUTO (CP) CARGA MAX 3,25T (A 2M) E 1,62T (A 4M), ALTURA MAX = 6,6M, MONTADO SOBRE CAMINHÃO TOCO (EXCL. O CAMINHÃO E OPERADOR).</v>
          </cell>
          <cell r="C2957" t="str">
            <v>H</v>
          </cell>
          <cell r="D2957">
            <v>19.21</v>
          </cell>
        </row>
        <row r="2958">
          <cell r="A2958">
            <v>74032</v>
          </cell>
          <cell r="B2958" t="str">
            <v>ESCAVADEIRA</v>
          </cell>
          <cell r="C2958">
            <v>0</v>
          </cell>
          <cell r="D2958">
            <v>0</v>
          </cell>
        </row>
        <row r="2959">
          <cell r="A2959" t="str">
            <v>74032/001</v>
          </cell>
          <cell r="B2959" t="str">
            <v>ESCAVADEIRA HIDRAULICA SOBRE ESTEIRAS 110HP A DIESEL - CHP - INCLUSIVEOPERADOR</v>
          </cell>
          <cell r="C2959" t="str">
            <v>CHP</v>
          </cell>
          <cell r="D2959">
            <v>152.56</v>
          </cell>
        </row>
        <row r="2960">
          <cell r="A2960" t="str">
            <v>74032/002</v>
          </cell>
          <cell r="B2960" t="str">
            <v>ESCAVADEIRA HIDRAULICA SOBRE ESTEIRAS 110HP A DIESEL - CHI - INCLUISVEOPERADOR</v>
          </cell>
          <cell r="C2960" t="str">
            <v>CHI</v>
          </cell>
          <cell r="D2960">
            <v>65.069999999999993</v>
          </cell>
        </row>
        <row r="2961">
          <cell r="A2961">
            <v>74035</v>
          </cell>
          <cell r="B2961" t="str">
            <v>CARREGADOR FRONTAL / PÁ CARREGADEIRA</v>
          </cell>
          <cell r="C2961">
            <v>0</v>
          </cell>
          <cell r="D2961">
            <v>0</v>
          </cell>
        </row>
        <row r="2962">
          <cell r="A2962" t="str">
            <v>74035/001</v>
          </cell>
          <cell r="B2962" t="str">
            <v>CARREGADOR FRONTAL (PA CARREGADEIRA) SOBRE RODAS 105HP CAPACIDADE DA CAÇAMBA 1,4 A 1,7M3 - CHP - INCLUSIVE OPERADOR</v>
          </cell>
          <cell r="C2962" t="str">
            <v>H</v>
          </cell>
          <cell r="D2962">
            <v>103.54</v>
          </cell>
        </row>
        <row r="2963">
          <cell r="A2963">
            <v>74036</v>
          </cell>
          <cell r="B2963" t="str">
            <v>TRATOR</v>
          </cell>
          <cell r="C2963">
            <v>0</v>
          </cell>
          <cell r="D2963">
            <v>0</v>
          </cell>
        </row>
        <row r="2964">
          <cell r="A2964" t="str">
            <v>74036/001</v>
          </cell>
          <cell r="B2964" t="str">
            <v>TRATOR DE ESTEIRAS, 153HP - CHI - INCLUSIVE OPERADOR</v>
          </cell>
          <cell r="C2964" t="str">
            <v>H</v>
          </cell>
          <cell r="D2964">
            <v>99.17</v>
          </cell>
        </row>
        <row r="2965">
          <cell r="A2965" t="str">
            <v>74036/002</v>
          </cell>
          <cell r="B2965" t="str">
            <v>TRATOR ESTEIRAS DIESEL 140CV - CHP - INCLUSIVE OPERADOR</v>
          </cell>
          <cell r="C2965" t="str">
            <v>H</v>
          </cell>
          <cell r="D2965">
            <v>226.43</v>
          </cell>
        </row>
        <row r="2966">
          <cell r="A2966">
            <v>74037</v>
          </cell>
          <cell r="B2966" t="str">
            <v>CAMINHÃO</v>
          </cell>
          <cell r="C2966">
            <v>0</v>
          </cell>
          <cell r="D2966">
            <v>0</v>
          </cell>
        </row>
        <row r="2967">
          <cell r="A2967" t="str">
            <v>74037/001</v>
          </cell>
          <cell r="B2967" t="str">
            <v>CAMINHÃO BASCULANTE TOCO 4M3, MOTOR DIESEL 160CV COM MOTORISTA</v>
          </cell>
          <cell r="C2967" t="str">
            <v>H</v>
          </cell>
          <cell r="D2967">
            <v>75.17</v>
          </cell>
        </row>
        <row r="2968">
          <cell r="A2968" t="str">
            <v>74037/002</v>
          </cell>
          <cell r="B2968" t="str">
            <v>CAMINHÃO TOCO, CARROCERIA FIXA ABERTA MADEIRA, MOTOR DIESEL - CHI - COM MOTORISTA</v>
          </cell>
          <cell r="C2968" t="str">
            <v>CHI</v>
          </cell>
          <cell r="D2968">
            <v>27.45</v>
          </cell>
        </row>
        <row r="2969">
          <cell r="A2969" t="str">
            <v>74037/003</v>
          </cell>
          <cell r="B2969" t="str">
            <v>CAMINHÃO TOCO, CARROCERIA FIXA ABERTA DE MADEIRA, MOTOR A DIESEL - CHP- COM MOTORISTA</v>
          </cell>
          <cell r="C2969" t="str">
            <v>CHP</v>
          </cell>
          <cell r="D2969">
            <v>76.959999999999994</v>
          </cell>
        </row>
        <row r="2970">
          <cell r="A2970">
            <v>74040</v>
          </cell>
          <cell r="B2970" t="str">
            <v>SOQUETE COMPACTADOR</v>
          </cell>
          <cell r="C2970">
            <v>0</v>
          </cell>
          <cell r="D2970">
            <v>0</v>
          </cell>
        </row>
        <row r="2971">
          <cell r="A2971" t="str">
            <v>74040/001</v>
          </cell>
          <cell r="B2971" t="str">
            <v>SOQUETE COMPACTADOR 72KG GASOLINA, 3HP (CHP) EXCLUSIVE OPERADOR.</v>
          </cell>
          <cell r="C2971" t="str">
            <v>H</v>
          </cell>
          <cell r="D2971">
            <v>8.09</v>
          </cell>
        </row>
        <row r="2972">
          <cell r="A2972" t="str">
            <v>74040/002</v>
          </cell>
          <cell r="B2972" t="str">
            <v>SOQUETE COMPACTADOR 72KG, GASOLINA, 3HP, (CHI), EXCLUSIVE OPERADOR.</v>
          </cell>
          <cell r="C2972" t="str">
            <v>H</v>
          </cell>
          <cell r="D2972">
            <v>3.12</v>
          </cell>
        </row>
        <row r="2973">
          <cell r="A2973">
            <v>321</v>
          </cell>
          <cell r="B2973" t="str">
            <v>COMPOSICAO SERVICO MIGRACAO</v>
          </cell>
          <cell r="C2973">
            <v>0</v>
          </cell>
          <cell r="D2973">
            <v>0</v>
          </cell>
        </row>
        <row r="2974">
          <cell r="A2974">
            <v>660</v>
          </cell>
          <cell r="B2974" t="str">
            <v>CONCRETO DOSADO 10 MPA SOMENTE MATERIAIS INCL 5% PERDAS</v>
          </cell>
          <cell r="C2974" t="str">
            <v>M3</v>
          </cell>
          <cell r="D2974">
            <v>229.35</v>
          </cell>
        </row>
        <row r="2975">
          <cell r="A2975">
            <v>661</v>
          </cell>
          <cell r="B2975" t="str">
            <v>CONCRETO DOSADO 15 MPA SOMENTE MATERIAIS INCL 5% PERDAS</v>
          </cell>
          <cell r="C2975" t="str">
            <v>M3</v>
          </cell>
          <cell r="D2975">
            <v>246.66</v>
          </cell>
        </row>
        <row r="2976">
          <cell r="A2976">
            <v>1847</v>
          </cell>
          <cell r="B2976" t="str">
            <v>ARGAMASSA CIMENTO/AREIA GROSSA SEM PENEIRAR 1:3 PREPARO MANUAL</v>
          </cell>
          <cell r="C2976" t="str">
            <v>M3</v>
          </cell>
          <cell r="D2976">
            <v>317.95</v>
          </cell>
        </row>
        <row r="2977">
          <cell r="A2977">
            <v>1852</v>
          </cell>
          <cell r="B2977" t="str">
            <v>ARGAMASSA CIMENTO/AREIA GROSSA 1:6 C/PREPARO MANUAL</v>
          </cell>
          <cell r="C2977" t="str">
            <v>M3</v>
          </cell>
          <cell r="D2977">
            <v>233.89</v>
          </cell>
        </row>
        <row r="2978">
          <cell r="A2978">
            <v>1855</v>
          </cell>
          <cell r="B2978" t="str">
            <v>ARGAMASSA MISTA CIMENTO/CAL HIDRATADA/AREIA FINA 1:2:9</v>
          </cell>
          <cell r="C2978" t="str">
            <v>M3</v>
          </cell>
          <cell r="D2978">
            <v>243.61</v>
          </cell>
        </row>
        <row r="2979">
          <cell r="A2979">
            <v>1857</v>
          </cell>
          <cell r="B2979" t="str">
            <v>ABERTURA/ENCHIM RASGO ALVEN P/DUTOS D=1/2" A 1 1/2" ARG CIM/C.HID/AREIA 1:2:9</v>
          </cell>
          <cell r="C2979" t="str">
            <v>M</v>
          </cell>
          <cell r="D2979">
            <v>2.65</v>
          </cell>
        </row>
        <row r="2980">
          <cell r="A2980">
            <v>1980</v>
          </cell>
          <cell r="B2980" t="str">
            <v>FORMA MADEIRA 1,4 VEZES PINHO 3A ESP=2,5CM P/PECAS CONCRETOARMADO INCL FORN MATERIAIS E DESMOLDAGEM EXCL ESCORAMENTO.</v>
          </cell>
          <cell r="C2980" t="str">
            <v>M2</v>
          </cell>
          <cell r="D2980">
            <v>35.54</v>
          </cell>
        </row>
        <row r="2981">
          <cell r="A2981">
            <v>2596</v>
          </cell>
          <cell r="B2981" t="str">
            <v>BARRA DE ACO CA-25 REDONDA DIAM DE 6,3 A 8,00MM (1/4 A 5/16) SEMSALIENCIA OU MOSSA</v>
          </cell>
          <cell r="C2981" t="str">
            <v>KG</v>
          </cell>
          <cell r="D2981">
            <v>4.32</v>
          </cell>
        </row>
        <row r="2982">
          <cell r="A2982">
            <v>2913</v>
          </cell>
          <cell r="B2982" t="str">
            <v>BETONEIRA MOTOR GAS P/320L MIST SECA (CP) CARREG MEC E TAMBOR REVERSI-VEL - EXCL OPERADOR</v>
          </cell>
          <cell r="C2982" t="str">
            <v>H</v>
          </cell>
          <cell r="D2982">
            <v>8.1300000000000008</v>
          </cell>
        </row>
        <row r="2983">
          <cell r="A2983">
            <v>2963</v>
          </cell>
          <cell r="B2983" t="str">
            <v>RETRO-ESCAVADEIRA DIESEL 75CV (CP) INCL OPERADOR-CAPAC CACAMBA 0,76M3</v>
          </cell>
          <cell r="C2983" t="str">
            <v>H</v>
          </cell>
          <cell r="D2983">
            <v>84.83</v>
          </cell>
        </row>
        <row r="2984">
          <cell r="A2984">
            <v>3061</v>
          </cell>
          <cell r="B2984" t="str">
            <v>ESCAVACAO MEC VALA N ESCOR MAT 1A CAT C/RETROESCAV ATE 1,50MEXCL ESGOTAMENTO</v>
          </cell>
          <cell r="C2984" t="str">
            <v>M3</v>
          </cell>
          <cell r="D2984">
            <v>4.6399999999999997</v>
          </cell>
        </row>
        <row r="2985">
          <cell r="A2985">
            <v>3062</v>
          </cell>
          <cell r="B2985" t="str">
            <v>ESCAVACAO MEC DE VALA NAO ESCORADA EM MATERIAL DE 1A CATEGORIA COM PROFUNDIDADE DE 1,5 ATE 3M COM RETROESCAVADEIRA 75HP, SEM ESGOTAMENTO.</v>
          </cell>
          <cell r="C2985" t="str">
            <v>M3</v>
          </cell>
          <cell r="D2985">
            <v>5.62</v>
          </cell>
        </row>
        <row r="2986">
          <cell r="A2986">
            <v>3063</v>
          </cell>
          <cell r="B2986" t="str">
            <v>ESCAV MEC VALA ESCORADA ATE 1,50M C/RETRO MAT 1A COM REDUTOR (C/PEDRAS/ INST PREDIAIS/OUTROS REDUT PRODUTIV) - EXCL. ESGOT/ESCORAM</v>
          </cell>
          <cell r="C2986" t="str">
            <v>M3</v>
          </cell>
          <cell r="D2986">
            <v>14.38</v>
          </cell>
        </row>
        <row r="2987">
          <cell r="A2987">
            <v>3065</v>
          </cell>
          <cell r="B2987" t="str">
            <v>ESCAV MEC.VALA ESCORADA C/RETRO DE 1,5 A 3M PROF MAT 1A COM REDUTOR (PEDRAS/INST PREDIAIS/OUTROS REDUT PRODUTIV) - EXCL. ESGOTAM / ESCORAMENTO.</v>
          </cell>
          <cell r="C2987" t="str">
            <v>M3</v>
          </cell>
          <cell r="D2987">
            <v>18.440000000000001</v>
          </cell>
        </row>
        <row r="2988">
          <cell r="A2988">
            <v>3066</v>
          </cell>
          <cell r="B2988" t="str">
            <v>ESCAVACAO MEC.VALA N ESCOR ATE 1,5M C/RETRO MAT 1A (C/PEDRAS/INST PREDIAIS/OUTROS REDUT PRODUTIV OU CAVAS FUNDACAO) - EXCL ESGOTAMENTO</v>
          </cell>
          <cell r="C2988" t="str">
            <v>M3</v>
          </cell>
          <cell r="D2988">
            <v>11.74</v>
          </cell>
        </row>
        <row r="2989">
          <cell r="A2989">
            <v>3069</v>
          </cell>
          <cell r="B2989" t="str">
            <v>ESCAVACAO MEC. VALA N ESCOR MAT 1A C/RETRO ENTRE 1,5 E 3MC/ REDUTOR(PEDRAS/INST PREDIAIS/OUTROS REDUTORES PRODUTIV OU CAVAS FUNDACAO) EXCL ESGOTAMENTO.</v>
          </cell>
          <cell r="C2989" t="str">
            <v>M3</v>
          </cell>
          <cell r="D2989">
            <v>14.28</v>
          </cell>
        </row>
        <row r="2990">
          <cell r="A2990">
            <v>3070</v>
          </cell>
          <cell r="B2990" t="str">
            <v>ESCAVACAO MEC DE VALA ESCORADA COM RETRO 75 HP, EM MATERIAL DE 1A CATEGORIA ATÉ 1,5M DE PROFUNDIDADE, EXCLUINDO ESGOTAMENTO E ESCORAMENTO.</v>
          </cell>
          <cell r="C2990" t="str">
            <v>M3</v>
          </cell>
          <cell r="D2990">
            <v>5.41</v>
          </cell>
        </row>
        <row r="2991">
          <cell r="A2991">
            <v>3071</v>
          </cell>
          <cell r="B2991" t="str">
            <v>ESCAVACAO MEC.VALA ESCORADA MAT 1A CAT C/RETRO DE 1,5 A 3M- EXCLUSIVEESGOT E ESCORAMENTO</v>
          </cell>
          <cell r="C2991" t="str">
            <v>M3</v>
          </cell>
          <cell r="D2991">
            <v>6.89</v>
          </cell>
        </row>
        <row r="2992">
          <cell r="A2992">
            <v>3496</v>
          </cell>
          <cell r="B2992" t="str">
            <v>ALUGUEL ELEVADOR EQUIPADO P/TRANSP CONCR A 10M ALT-CP-S/OPERADOR COM GUINCHO DE 10CV 16M TORRE DESMONTAVEL CACAMBA AUTOMATICA DE 550L FUNILP/DESCARGA E SILO DE ESPERA DE 1000L</v>
          </cell>
          <cell r="C2992" t="str">
            <v>H</v>
          </cell>
          <cell r="D2992">
            <v>7.6</v>
          </cell>
        </row>
        <row r="2993">
          <cell r="A2993">
            <v>3533</v>
          </cell>
          <cell r="B2993" t="str">
            <v>VIBRADOR DE IMERSAO MOTOR ELETR 2CV (CP) TUBO DE 48X48 C/MANGOTEDE 5M COMP -EXCL OPERADOR</v>
          </cell>
          <cell r="C2993" t="str">
            <v>H</v>
          </cell>
          <cell r="D2993">
            <v>1.22</v>
          </cell>
        </row>
        <row r="2994">
          <cell r="A2994">
            <v>3636</v>
          </cell>
          <cell r="B2994" t="str">
            <v>RETRO-ESCAVADEIRA DIESEL 75CV, INCL OPERADOR-CAPAC CACAMBA 0,76M3 (HORA IMPRODUTIVA)</v>
          </cell>
          <cell r="C2994" t="str">
            <v>H</v>
          </cell>
          <cell r="D2994">
            <v>32.43</v>
          </cell>
        </row>
        <row r="2995">
          <cell r="A2995">
            <v>3732</v>
          </cell>
          <cell r="B2995" t="str">
            <v>ALUGUEL ELEVADOR EQUIPADO P/TRANSP CONCR A 10M ALT-CI-S/OPERADOR COMGUINCHO DE 10CV 16M TORRE DESMONTAVEL CACAMBA AUTOMATICA DE 550L FUNILP/DESCARGA E SILO ESPERA DE 1000L</v>
          </cell>
          <cell r="C2995" t="str">
            <v>H</v>
          </cell>
          <cell r="D2995">
            <v>4.01</v>
          </cell>
        </row>
        <row r="2996">
          <cell r="A2996">
            <v>3775</v>
          </cell>
          <cell r="B2996" t="str">
            <v>BETONEIRA MOTOR GAS P/320L MIST SECA (CI) CARREG MEC E TAMBOR REVERSI-VEL - EXCL OPERADOR</v>
          </cell>
          <cell r="C2996" t="str">
            <v>H</v>
          </cell>
          <cell r="D2996">
            <v>1.2</v>
          </cell>
        </row>
        <row r="2997">
          <cell r="A2997">
            <v>3783</v>
          </cell>
          <cell r="B2997" t="str">
            <v>VIBRADOR DE IMERSAO MOTOR ELETR 2CV (CI) TUBO 48X480MM C/MANGOTEDE 5M COMP - EXCL OPERADOR</v>
          </cell>
          <cell r="C2997" t="str">
            <v>H</v>
          </cell>
          <cell r="D2997">
            <v>0.75</v>
          </cell>
        </row>
        <row r="2998">
          <cell r="A2998">
            <v>4877</v>
          </cell>
          <cell r="B2998" t="str">
            <v>BETONEIRA 320L ELETRICA TRIFASICA C/CARREGADOR MECANICO C/OPERADOR - P</v>
          </cell>
          <cell r="C2998" t="str">
            <v>H</v>
          </cell>
          <cell r="D2998">
            <v>9.7899999999999991</v>
          </cell>
        </row>
        <row r="2999">
          <cell r="A2999">
            <v>4884</v>
          </cell>
          <cell r="B2999" t="str">
            <v>ARGAMASSA TRACO 1:3 (CIMENTO E AREIA), PREPARO MANUAL</v>
          </cell>
          <cell r="C2999" t="str">
            <v>M3</v>
          </cell>
          <cell r="D2999">
            <v>328.62</v>
          </cell>
        </row>
        <row r="3000">
          <cell r="A3000">
            <v>4885</v>
          </cell>
          <cell r="B3000" t="str">
            <v>ARGAMASSA TRACO 1:4 (CIMENTO E AREIA), PREPARO MANUAL</v>
          </cell>
          <cell r="C3000" t="str">
            <v>M3</v>
          </cell>
          <cell r="D3000">
            <v>283.04000000000002</v>
          </cell>
        </row>
        <row r="3001">
          <cell r="A3001">
            <v>4886</v>
          </cell>
          <cell r="B3001" t="str">
            <v>ARGAMASSA TRACO 1:5 (CIMENTO E AREIA), PREPARO MANUAL</v>
          </cell>
          <cell r="C3001" t="str">
            <v>M3</v>
          </cell>
          <cell r="D3001">
            <v>250.96</v>
          </cell>
        </row>
        <row r="3002">
          <cell r="A3002">
            <v>4889</v>
          </cell>
          <cell r="B3002" t="str">
            <v>ARGAMASSA TRACO 1:8 (CIMENTO E AREIA), PREPARO MANUAL</v>
          </cell>
          <cell r="C3002" t="str">
            <v>M3</v>
          </cell>
          <cell r="D3002">
            <v>211.15</v>
          </cell>
        </row>
        <row r="3003">
          <cell r="A3003">
            <v>5089</v>
          </cell>
          <cell r="B3003" t="str">
            <v>ROLO COMPACTADOR VIBRATORIO PE DE CARNEIRO PARA SOLOS, POTENCIA 80HP,PESO MÁXIMO OPERACIONAL 8,8T - MANUTENCAO</v>
          </cell>
          <cell r="C3003" t="str">
            <v>H</v>
          </cell>
          <cell r="D3003">
            <v>15.68</v>
          </cell>
        </row>
        <row r="3004">
          <cell r="A3004">
            <v>5623</v>
          </cell>
          <cell r="B3004" t="str">
            <v>CAMINHAO BASCULANTE 4,0M3 TOCO 162CV PBT=11800KG - JUROS</v>
          </cell>
          <cell r="C3004" t="str">
            <v>H</v>
          </cell>
          <cell r="D3004">
            <v>4.4000000000000004</v>
          </cell>
        </row>
        <row r="3005">
          <cell r="A3005">
            <v>5624</v>
          </cell>
          <cell r="B3005" t="str">
            <v>CAMINHAO BASCULANTE 4,0M3 TOCO 162CV PBT=11800KG - OPERACAO</v>
          </cell>
          <cell r="C3005" t="str">
            <v>H</v>
          </cell>
          <cell r="D3005">
            <v>58.53</v>
          </cell>
        </row>
        <row r="3006">
          <cell r="A3006">
            <v>5627</v>
          </cell>
          <cell r="B3006" t="str">
            <v>ESCAVADEIRA HIDRAULICA SOBRE ESTEIRA 105HP, PESO OPERACIONAL 17T, CAP.0,8M3 - DEPRECIACAO</v>
          </cell>
          <cell r="C3006" t="str">
            <v>H</v>
          </cell>
          <cell r="D3006">
            <v>43.73</v>
          </cell>
        </row>
        <row r="3007">
          <cell r="A3007">
            <v>5628</v>
          </cell>
          <cell r="B3007" t="str">
            <v>ESCAVADEIRA HIDRAULICA SOBRE ESTEIRA 105HP, PESO OPERACIONAL 17T, CAP.0,8M3 - JUROS</v>
          </cell>
          <cell r="C3007" t="str">
            <v>H</v>
          </cell>
          <cell r="D3007">
            <v>16.54</v>
          </cell>
        </row>
        <row r="3008">
          <cell r="A3008">
            <v>5629</v>
          </cell>
          <cell r="B3008" t="str">
            <v>ESCAVADEIRA HIDRAULICA SOBRE ESTEIRA 105HP, PESO OPERACIONAL 17T, CAP.0,8M3 - MANUTENCAO</v>
          </cell>
          <cell r="C3008" t="str">
            <v>H</v>
          </cell>
          <cell r="D3008">
            <v>35.020000000000003</v>
          </cell>
        </row>
        <row r="3009">
          <cell r="A3009">
            <v>5630</v>
          </cell>
          <cell r="B3009" t="str">
            <v>ESCAVADEIRA HIDRAULICA SOBRE ESTEIRA 105HP, PESO OPERACIONAL 17T, CAP.0,8M3 - MATERIAIS NA OPERACAO</v>
          </cell>
          <cell r="C3009" t="str">
            <v>H</v>
          </cell>
          <cell r="D3009">
            <v>57.71</v>
          </cell>
        </row>
        <row r="3010">
          <cell r="A3010">
            <v>5631</v>
          </cell>
          <cell r="B3010" t="str">
            <v>ESCAVADEIRA HIDRAULICA SOBRE ESTEIRA 105HP, PESO OPERACIONAL 17T, CAP.0,8M3 - CHP DIURNO</v>
          </cell>
          <cell r="C3010" t="str">
            <v>CHP</v>
          </cell>
          <cell r="D3010">
            <v>161.22</v>
          </cell>
        </row>
        <row r="3011">
          <cell r="A3011">
            <v>5632</v>
          </cell>
          <cell r="B3011" t="str">
            <v>ESCAVADEIRA HIDRAULICA SOBRE ESTEIRA 105HP, PESO OPERACIONAL 17T, CAP.0,8M3 - CHI DIURNO</v>
          </cell>
          <cell r="C3011" t="str">
            <v>CHI</v>
          </cell>
          <cell r="D3011">
            <v>68.5</v>
          </cell>
        </row>
        <row r="3012">
          <cell r="A3012">
            <v>5653</v>
          </cell>
          <cell r="B3012" t="str">
            <v>PA CARREGADEIRA SOBRE RODAS, POTENCIA 105HP, CAPACIDADE DA CACAMBA 1,4A 1,7M3 - DEPRECIACAO E JUROS</v>
          </cell>
          <cell r="C3012" t="str">
            <v>H</v>
          </cell>
          <cell r="D3012">
            <v>40.03</v>
          </cell>
        </row>
        <row r="3013">
          <cell r="A3013">
            <v>5654</v>
          </cell>
          <cell r="B3013" t="str">
            <v>PA CARREGADEIRA SOBRE RODAS, POTENCIA 105HP, CAPACIDADE DA CACAMBA 1,4A 1,7M3 - MANUTENCAO</v>
          </cell>
          <cell r="C3013" t="str">
            <v>H</v>
          </cell>
          <cell r="D3013">
            <v>30.35</v>
          </cell>
        </row>
        <row r="3014">
          <cell r="A3014">
            <v>5655</v>
          </cell>
          <cell r="B3014" t="str">
            <v>PA CARREGADEIRA SOBRE RODAS, POTENCIA 105HP, CAPACIDADE DA CACAMBA 1,4A 1,7M3 - CUSTO HORARIO DE MATERIAIS NA OPERACAO</v>
          </cell>
          <cell r="C3014" t="str">
            <v>H</v>
          </cell>
          <cell r="D3014">
            <v>46.99</v>
          </cell>
        </row>
        <row r="3015">
          <cell r="A3015">
            <v>5656</v>
          </cell>
          <cell r="B3015" t="str">
            <v>PA CARREGADEIRA SOBRE RODAS, POTENCIA 105HP, CAPACIDADE DA CACAMBA 1,4A 1,7M3 - MAO-DE-OBRA DIURNA NA OPERACAO</v>
          </cell>
          <cell r="C3015" t="str">
            <v>H</v>
          </cell>
          <cell r="D3015">
            <v>8.85</v>
          </cell>
        </row>
        <row r="3016">
          <cell r="A3016">
            <v>5657</v>
          </cell>
          <cell r="B3016" t="str">
            <v>GRADE ARADORA COM 24 DISCOS DE 24” SOBRE PNEUS - DEPRECIACAO/JUROS</v>
          </cell>
          <cell r="C3016" t="str">
            <v>H</v>
          </cell>
          <cell r="D3016">
            <v>4.33</v>
          </cell>
        </row>
        <row r="3017">
          <cell r="A3017">
            <v>5658</v>
          </cell>
          <cell r="B3017" t="str">
            <v>GRADE ARADORA COM 24 DISCOS DE 24" SOBRE PNEUS - MANUTENCAO</v>
          </cell>
          <cell r="C3017" t="str">
            <v>H</v>
          </cell>
          <cell r="D3017">
            <v>1.44</v>
          </cell>
        </row>
        <row r="3018">
          <cell r="A3018">
            <v>5663</v>
          </cell>
          <cell r="B3018" t="str">
            <v>RETRO-ESCAVADEIRA, 4 X 4, 86 CV (VU= 5 ANOS) - DEPRECIAÇÃO E JUROS</v>
          </cell>
          <cell r="C3018" t="str">
            <v>H</v>
          </cell>
          <cell r="D3018">
            <v>25.69</v>
          </cell>
        </row>
        <row r="3019">
          <cell r="A3019">
            <v>5664</v>
          </cell>
          <cell r="B3019" t="str">
            <v>RETRO-ESCAVADEIRA, 4 X 4, 86 CV (VU= 5 ANOS) - MANUTENÇÃO</v>
          </cell>
          <cell r="C3019" t="str">
            <v>H</v>
          </cell>
          <cell r="D3019">
            <v>19.48</v>
          </cell>
        </row>
        <row r="3020">
          <cell r="A3020">
            <v>5665</v>
          </cell>
          <cell r="B3020" t="str">
            <v>RETRO-ESCAVADEIRA, 4 X 4, 86 CV (VU= 5 ANOS) - MÃO DE OBRA/OPERAÇÃO</v>
          </cell>
          <cell r="C3020" t="str">
            <v>H</v>
          </cell>
          <cell r="D3020">
            <v>8.23</v>
          </cell>
        </row>
        <row r="3021">
          <cell r="A3021">
            <v>5666</v>
          </cell>
          <cell r="B3021" t="str">
            <v>RETROESCAVADEIRA SOBRE RODAS 79 HP</v>
          </cell>
          <cell r="C3021" t="str">
            <v>H</v>
          </cell>
          <cell r="D3021">
            <v>23.73</v>
          </cell>
        </row>
        <row r="3022">
          <cell r="A3022">
            <v>5667</v>
          </cell>
          <cell r="B3022" t="str">
            <v>RETROESCAVADEIRA C/ CARREGADEIRA SOBRE PNEUS C/TRANSMISSÃO MECÂNICA 79HP (VU=5ANOS) - MANUTENÇÃO</v>
          </cell>
          <cell r="C3022" t="str">
            <v>H</v>
          </cell>
          <cell r="D3022">
            <v>17.98</v>
          </cell>
        </row>
        <row r="3023">
          <cell r="A3023">
            <v>5668</v>
          </cell>
          <cell r="B3023" t="str">
            <v>RETRO-ESCAVADEIRA, 75CV (VU= 5 ANOS)-CUSTO DE MATERIAIS NA OPERACAO</v>
          </cell>
          <cell r="C3023" t="str">
            <v>H</v>
          </cell>
          <cell r="D3023">
            <v>26.79</v>
          </cell>
        </row>
        <row r="3024">
          <cell r="A3024">
            <v>5669</v>
          </cell>
          <cell r="B3024" t="str">
            <v>RETRO-ESCAVADEIRA, 75CV (VU= 5 ANOS)-MÃO DE OBRA/OPERAÇÃO</v>
          </cell>
          <cell r="C3024" t="str">
            <v>H</v>
          </cell>
          <cell r="D3024">
            <v>8.23</v>
          </cell>
        </row>
        <row r="3025">
          <cell r="A3025">
            <v>5670</v>
          </cell>
          <cell r="B3025" t="str">
            <v>ROLO COMPACTADOR VIBRATORIO, CILINDRO LISO, AUTO-PROPELIDO 80HP, PESOMAXIMO OPERACIONAL 8,1T - CHP DIURNO - JUROS E DEPRECIACAO</v>
          </cell>
          <cell r="C3025" t="str">
            <v>H</v>
          </cell>
          <cell r="D3025">
            <v>27.22</v>
          </cell>
        </row>
        <row r="3026">
          <cell r="A3026">
            <v>5671</v>
          </cell>
          <cell r="B3026" t="str">
            <v>ROLO COMPACTADOR VIBRATORIO DE UM CILINDRO LISO DE ACO, POTENCIA 80HP,PESO MAXIMO OPERACIONAL 8,1T - MANUTENCAO</v>
          </cell>
          <cell r="C3026" t="str">
            <v>H</v>
          </cell>
          <cell r="D3026">
            <v>16.399999999999999</v>
          </cell>
        </row>
        <row r="3027">
          <cell r="A3027">
            <v>5672</v>
          </cell>
          <cell r="B3027" t="str">
            <v>ROLO COMPACTADOR VIBRATÓRIO DE CILINDRO LISO, AUTO-PROP., POTÊNCIA 80HP, PESO MÁXIMO OPERACIONAL 8,1T - CUSTO DA MÃO-DE-OBRA NA OPERAÇÃO</v>
          </cell>
          <cell r="C3027" t="str">
            <v>H</v>
          </cell>
          <cell r="D3027">
            <v>8.23</v>
          </cell>
        </row>
        <row r="3028">
          <cell r="A3028">
            <v>5673</v>
          </cell>
          <cell r="B3028" t="str">
            <v>ROLO COMPACTADOR VIBRATORIO LISO AUTO-PROP, POTÊNCIA 83 CV - 6,6T, IMPACTO DINÂMICO 18,5/11,5T - DEPRECIAÇÃO E JUROS</v>
          </cell>
          <cell r="C3028" t="str">
            <v>H</v>
          </cell>
          <cell r="D3028">
            <v>9.51</v>
          </cell>
        </row>
        <row r="3029">
          <cell r="A3029">
            <v>5674</v>
          </cell>
          <cell r="B3029" t="str">
            <v>ROLO COMPACTADOR VIBRATÓRIO,AUTO-PROPEL., DE CILINDRO LISO, 83 CV, PESO OPERACIONAL 6,6T, IMPACTO DINÂMICO 18,5/11,5T - MANUTENÇÃO.</v>
          </cell>
          <cell r="C3029" t="str">
            <v>H</v>
          </cell>
          <cell r="D3029">
            <v>14.3</v>
          </cell>
        </row>
        <row r="3030">
          <cell r="A3030">
            <v>5675</v>
          </cell>
          <cell r="B3030" t="str">
            <v>ROLO COMPACTADOR VIBRATÓRIO, TANDEM, CILINDRO LISO DE AÇO, AUTO-PROPEL., 40HP - 4,4T, IMPACTO DINÂMICO 3,1T, VU 5 ANOS - DEPRECIAÇÃO E JUROS</v>
          </cell>
          <cell r="C3030" t="str">
            <v>H</v>
          </cell>
          <cell r="D3030">
            <v>8.8800000000000008</v>
          </cell>
        </row>
        <row r="3031">
          <cell r="A3031">
            <v>5676</v>
          </cell>
          <cell r="B3031" t="str">
            <v>ROLO COMPACTADOR VIBRATORIO, TANDEM, CILINDRO LISO, AUTO-PROPEL. 40HP- 4,4T, IMPACTO DINAMICO 3,1T, VU 5 ANOS - MANUTENCAO.</v>
          </cell>
          <cell r="C3031" t="str">
            <v>H</v>
          </cell>
          <cell r="D3031">
            <v>5.34</v>
          </cell>
        </row>
        <row r="3032">
          <cell r="A3032">
            <v>5677</v>
          </cell>
          <cell r="B3032" t="str">
            <v>ROLO COMPACTADOR VIBRATORIO, TANDEM, CILINDRO LISO AUTO-PROPEL. 40HP -4,4T, IMPACTO DINAMICO 3,1T, VU 5 ANOS - CUSTO COM MATERIAIS NA OPERAÇÃO.</v>
          </cell>
          <cell r="C3032" t="str">
            <v>H</v>
          </cell>
          <cell r="D3032">
            <v>17.309999999999999</v>
          </cell>
        </row>
        <row r="3033">
          <cell r="A3033">
            <v>5678</v>
          </cell>
          <cell r="B3033" t="str">
            <v>RETRO-ESCAVADEIRA, 4 X 4, 86 CV (VU= 5 ANOS) - CHP DIURNO</v>
          </cell>
          <cell r="C3033" t="str">
            <v>CHP</v>
          </cell>
          <cell r="D3033">
            <v>84.72</v>
          </cell>
        </row>
        <row r="3034">
          <cell r="A3034">
            <v>5679</v>
          </cell>
          <cell r="B3034" t="str">
            <v>RETRO-ESCAVADEIRA, 4 X 4, 86 CV (VU= 5 ANOS) - CHI DIURNO</v>
          </cell>
          <cell r="C3034" t="str">
            <v>CHI</v>
          </cell>
          <cell r="D3034">
            <v>33.909999999999997</v>
          </cell>
        </row>
        <row r="3035">
          <cell r="A3035">
            <v>5680</v>
          </cell>
          <cell r="B3035" t="str">
            <v>RETRO-ESCAVADEIRA, 75CV (VU= 5 ANOS) -CHP DIURNO</v>
          </cell>
          <cell r="C3035" t="str">
            <v>CHP</v>
          </cell>
          <cell r="D3035">
            <v>76.72</v>
          </cell>
        </row>
        <row r="3036">
          <cell r="A3036">
            <v>5681</v>
          </cell>
          <cell r="B3036" t="str">
            <v>RETRO-ESCAVADEIRA, 75CV (VU= 5 ANOS) -CHI DIURNO</v>
          </cell>
          <cell r="C3036" t="str">
            <v>CHI</v>
          </cell>
          <cell r="D3036">
            <v>31.96</v>
          </cell>
        </row>
        <row r="3037">
          <cell r="A3037">
            <v>5682</v>
          </cell>
          <cell r="B3037" t="str">
            <v>ROLO COMPACTADOR VIBRATÓRIO, CILINDRO LISO, AUTO-PROPEL. 80HP, PESO MÁXIMO OPERACIONAL 8,1T - CHP DIURNO</v>
          </cell>
          <cell r="C3037" t="str">
            <v>CHP</v>
          </cell>
          <cell r="D3037">
            <v>105.43</v>
          </cell>
        </row>
        <row r="3038">
          <cell r="A3038">
            <v>5683</v>
          </cell>
          <cell r="B3038" t="str">
            <v>ROLO COMPACTADOR VIBRATÓRIO DE CILINDRO LISO, AUTO-PROPEL. DE AÇO, 80HP - 8,1T - CHI DIURNO</v>
          </cell>
          <cell r="C3038" t="str">
            <v>CHI</v>
          </cell>
          <cell r="D3038">
            <v>35.450000000000003</v>
          </cell>
        </row>
        <row r="3039">
          <cell r="A3039">
            <v>5684</v>
          </cell>
          <cell r="B3039" t="str">
            <v>ROLO COMPACTADOR VIBRATÓRIO DE CILINDRO LISO, AUTO-PROPEL. 83 CV - 6,6T, IMPACTO DINÂMICO 18,5/11,5T - CHP DIURNO</v>
          </cell>
          <cell r="C3039" t="str">
            <v>CHP</v>
          </cell>
          <cell r="D3039">
            <v>85.62</v>
          </cell>
        </row>
        <row r="3040">
          <cell r="A3040">
            <v>5685</v>
          </cell>
          <cell r="B3040" t="str">
            <v>ROLO COMPACTADOR VIBRATÓRIO DE CILINDRO LISO, 83 HP - 6,6T, IMPACTODINÂMICO 18,5/11,5T - CHI.</v>
          </cell>
          <cell r="C3040" t="str">
            <v>CHI</v>
          </cell>
          <cell r="D3040">
            <v>17.739999999999998</v>
          </cell>
        </row>
        <row r="3041">
          <cell r="A3041">
            <v>5686</v>
          </cell>
          <cell r="B3041" t="str">
            <v>ROLO COMPACTADOR VIBRATÓRIO, TANDEM, AUTO PROPEL., CILINDRO LISO DE AÇO, 40HP - 4,4T, IMPACTO DINÂMICO 3,1T- VU 5 ANOS - CHP DIURNO.</v>
          </cell>
          <cell r="C3041" t="str">
            <v>CHP</v>
          </cell>
          <cell r="D3041">
            <v>39.75</v>
          </cell>
        </row>
        <row r="3042">
          <cell r="A3042">
            <v>5687</v>
          </cell>
          <cell r="B3042" t="str">
            <v>PA CARREGADEIRA SOBRE RODAS, POTENCIA 105HP, CAPACIDADE DA CACAMBA 1,4A 1,7M3 - CUSTO HORARIO PRODUTIVO DIURNO</v>
          </cell>
          <cell r="C3042" t="str">
            <v>CHP</v>
          </cell>
          <cell r="D3042">
            <v>126.21</v>
          </cell>
        </row>
        <row r="3043">
          <cell r="A3043">
            <v>5688</v>
          </cell>
          <cell r="B3043" t="str">
            <v>PA CARREGADEIRA SOBRE RODAS, POTENCIA 105HP, CAPACIDADE DA CACAMBA 1,4A 1,7M3 - CUSTO HORARIO IMPRODUTIVO DIURNO</v>
          </cell>
          <cell r="C3043" t="str">
            <v>CHI</v>
          </cell>
          <cell r="D3043">
            <v>48.88</v>
          </cell>
        </row>
        <row r="3044">
          <cell r="A3044">
            <v>5689</v>
          </cell>
          <cell r="B3044" t="str">
            <v>GRADE ARADORA COM 24 DISCOS DE 24" SOBRE PNEUS - CHP DIURNO</v>
          </cell>
          <cell r="C3044" t="str">
            <v>CHP</v>
          </cell>
          <cell r="D3044">
            <v>5.77</v>
          </cell>
        </row>
        <row r="3045">
          <cell r="A3045">
            <v>5690</v>
          </cell>
          <cell r="B3045" t="str">
            <v>GRADE ARADORA COM 24 DISCOS DE 24 ” SOBRE PNEUS - CHI DIURNO</v>
          </cell>
          <cell r="C3045" t="str">
            <v>CHI</v>
          </cell>
          <cell r="D3045">
            <v>4.33</v>
          </cell>
        </row>
        <row r="3046">
          <cell r="A3046">
            <v>5691</v>
          </cell>
          <cell r="B3046" t="str">
            <v>BOMBA CENTRIFUGA C/ MOTOR A GASOLINA 3,5CV - DEPRECIAÇÃO E JUROS</v>
          </cell>
          <cell r="C3046" t="str">
            <v>H</v>
          </cell>
          <cell r="D3046">
            <v>0.37</v>
          </cell>
        </row>
        <row r="3047">
          <cell r="A3047">
            <v>5692</v>
          </cell>
          <cell r="B3047" t="str">
            <v>BOMBA CENTRIFUGA C/ MOTOR A GASOLINA 3,5CV - MANUTENÇÃO</v>
          </cell>
          <cell r="C3047" t="str">
            <v>H</v>
          </cell>
          <cell r="D3047">
            <v>0.15</v>
          </cell>
        </row>
        <row r="3048">
          <cell r="A3048">
            <v>5693</v>
          </cell>
          <cell r="B3048" t="str">
            <v>BOMBA C/MOTOR A GASOLINA AUTOESCORVANTE PARA AGUA SUJA - 3/4 HPMATERIAIS - OPERACAO</v>
          </cell>
          <cell r="C3048" t="str">
            <v>H</v>
          </cell>
          <cell r="D3048">
            <v>3.33</v>
          </cell>
        </row>
        <row r="3049">
          <cell r="A3049">
            <v>5694</v>
          </cell>
          <cell r="B3049" t="str">
            <v>CAMINHAO BASCULANTE, 162HP- 6M3 (VU=5ANOS) - DEPRECIACAO E JUROS</v>
          </cell>
          <cell r="C3049" t="str">
            <v>H</v>
          </cell>
          <cell r="D3049">
            <v>20.38</v>
          </cell>
        </row>
        <row r="3050">
          <cell r="A3050">
            <v>5695</v>
          </cell>
          <cell r="B3050" t="str">
            <v>CAMINHAO BASCULANTE, 162HP- 6M3 (VU=5ANOS) - MANUTENCAO</v>
          </cell>
          <cell r="C3050" t="str">
            <v>H</v>
          </cell>
          <cell r="D3050">
            <v>17.75</v>
          </cell>
        </row>
        <row r="3051">
          <cell r="A3051">
            <v>5696</v>
          </cell>
          <cell r="B3051" t="str">
            <v>USINA DE ASFALTO A QUENTE FIXA CAP.40/80 TON/H-DEPRECIACA0 E JUROS</v>
          </cell>
          <cell r="C3051" t="str">
            <v>H</v>
          </cell>
          <cell r="D3051">
            <v>216.35</v>
          </cell>
        </row>
        <row r="3052">
          <cell r="A3052">
            <v>5697</v>
          </cell>
          <cell r="B3052" t="str">
            <v>USINA DE ASFALTO A QUENTE FIXA CAP.40/80 TON/H-MANUTENCAO</v>
          </cell>
          <cell r="C3052" t="str">
            <v>H</v>
          </cell>
          <cell r="D3052">
            <v>141.30000000000001</v>
          </cell>
        </row>
        <row r="3053">
          <cell r="A3053">
            <v>5698</v>
          </cell>
          <cell r="B3053" t="str">
            <v>USINA DE ASFALTO A QUENTE FIXA CAP.40/80 TON/H-MATERIAL E OPERACAO</v>
          </cell>
          <cell r="C3053" t="str">
            <v>H</v>
          </cell>
          <cell r="D3053">
            <v>10.56</v>
          </cell>
        </row>
        <row r="3054">
          <cell r="A3054">
            <v>5699</v>
          </cell>
          <cell r="B3054" t="str">
            <v>USINA DA ASFALTO A QUENTE, FIXA, CAPACIDADE 40 A 80TON/H - MÃO-DE-OBRANA OPERAÇÃO DIURNA</v>
          </cell>
          <cell r="C3054" t="str">
            <v>H</v>
          </cell>
          <cell r="D3054">
            <v>33.61</v>
          </cell>
        </row>
        <row r="3055">
          <cell r="A3055">
            <v>5700</v>
          </cell>
          <cell r="B3055" t="str">
            <v>USINA DA ASFALTO A QUENTE, FIXA, CAPACIDADE 40 A 80TON/H - MÃO-DE-OBRANA OPERAÇÃO NOTURNA</v>
          </cell>
          <cell r="C3055" t="str">
            <v>H</v>
          </cell>
          <cell r="D3055">
            <v>40.33</v>
          </cell>
        </row>
        <row r="3056">
          <cell r="A3056">
            <v>5701</v>
          </cell>
          <cell r="B3056" t="str">
            <v>CAMINHAO BASCULANTE, 162HP- 6M3 /MAO-DE-OBRA NA OPERACAO NOTURNA</v>
          </cell>
          <cell r="C3056" t="str">
            <v>H</v>
          </cell>
          <cell r="D3056">
            <v>8.26</v>
          </cell>
        </row>
        <row r="3057">
          <cell r="A3057">
            <v>5702</v>
          </cell>
          <cell r="B3057" t="str">
            <v>USINA DE CONCRETO FIXA CAPACIDADE 90/120 M³, 63HP - DEPRECIAÇÃO E JUROS</v>
          </cell>
          <cell r="C3057" t="str">
            <v>H</v>
          </cell>
          <cell r="D3057">
            <v>24.97</v>
          </cell>
        </row>
        <row r="3058">
          <cell r="A3058">
            <v>5703</v>
          </cell>
          <cell r="B3058" t="str">
            <v>USINA DE CONCRETO FIXA CAPACIDADE 90/120 M³, 63HP - MATERIAIS NA OPERAÇÃO</v>
          </cell>
          <cell r="C3058" t="str">
            <v>H</v>
          </cell>
          <cell r="D3058">
            <v>29.52</v>
          </cell>
        </row>
        <row r="3059">
          <cell r="A3059">
            <v>5704</v>
          </cell>
          <cell r="B3059" t="str">
            <v>USINA DE CONCRETO FIXA CAPACIDADE 90/120 M³, 63HP - MÃO-DE-OBRA NA OPERAÇÃO DIURNA</v>
          </cell>
          <cell r="C3059" t="str">
            <v>H</v>
          </cell>
          <cell r="D3059">
            <v>22.41</v>
          </cell>
        </row>
        <row r="3060">
          <cell r="A3060">
            <v>5705</v>
          </cell>
          <cell r="B3060" t="str">
            <v>CAMINHAO CARROCERIA ABERTA,EM MADEIRA, TOCO, 170CV - 11T (VU=6ANOS) -MANUTENCAO</v>
          </cell>
          <cell r="C3060" t="str">
            <v>H</v>
          </cell>
          <cell r="D3060">
            <v>10.66</v>
          </cell>
        </row>
        <row r="3061">
          <cell r="A3061">
            <v>5706</v>
          </cell>
          <cell r="B3061" t="str">
            <v>USINA MISTURADORA DE SOLOS, DOSADORES TRIPLOS, CALHA VIBRATÓRIA, CAPCIDADE 200/500 TON, 201HP - DEPRECIAÇÃO E JUROS</v>
          </cell>
          <cell r="C3061" t="str">
            <v>H</v>
          </cell>
          <cell r="D3061">
            <v>128.37</v>
          </cell>
        </row>
        <row r="3062">
          <cell r="A3062">
            <v>5707</v>
          </cell>
          <cell r="B3062" t="str">
            <v>USINA MISTURADORA DE SOLOS, DOSADORES TRIPLOS, CALHA VIBRATÓRIA, CAPCIDADE 200/500 TON, 201HP - MANUTENÇÃO</v>
          </cell>
          <cell r="C3062" t="str">
            <v>H</v>
          </cell>
          <cell r="D3062">
            <v>83.75</v>
          </cell>
        </row>
        <row r="3063">
          <cell r="A3063">
            <v>5708</v>
          </cell>
          <cell r="B3063" t="str">
            <v>USINA MISTURADORA DE SOLOS, DOSADORES TRIPLOS, CALHA VIBRATÓRIA, CAPCIDADE 200/500 TON, 201HP - MÃO-DE-OBRA NA OPERAÇÃO NOTURNA</v>
          </cell>
          <cell r="C3063" t="str">
            <v>H</v>
          </cell>
          <cell r="D3063">
            <v>47.06</v>
          </cell>
        </row>
        <row r="3064">
          <cell r="A3064">
            <v>5709</v>
          </cell>
          <cell r="B3064" t="str">
            <v>VIBROACABADORA SOBRE ESTEIRAS POTENCIA MAX. 105CV CAPACIDADE ATE 450 T/H - DEPRECIACAO E JUROS</v>
          </cell>
          <cell r="C3064" t="str">
            <v>H</v>
          </cell>
          <cell r="D3064">
            <v>111.16</v>
          </cell>
        </row>
        <row r="3065">
          <cell r="A3065">
            <v>5710</v>
          </cell>
          <cell r="B3065" t="str">
            <v>VIBROACABADORA SOBRE ESTEIRAS POTENCIA MAX. 105CV CAPACIDADE ATE 450 T/H - MANUTENCAO</v>
          </cell>
          <cell r="C3065" t="str">
            <v>H</v>
          </cell>
          <cell r="D3065">
            <v>66.75</v>
          </cell>
        </row>
        <row r="3066">
          <cell r="A3066">
            <v>5711</v>
          </cell>
          <cell r="B3066" t="str">
            <v>VIBROACABADORA SOBRE ESTEIRAS POTENCIA MAX. 105CV CAPACIDADE ATE 450 T/H - MATERIAS NA OPERACAO</v>
          </cell>
          <cell r="C3066" t="str">
            <v>H</v>
          </cell>
          <cell r="D3066">
            <v>22.46</v>
          </cell>
        </row>
        <row r="3067">
          <cell r="A3067">
            <v>5712</v>
          </cell>
          <cell r="B3067" t="str">
            <v>VASSOURA MECÂNICA REBOCÁVEL C/ ESCOVA CILÍNDRICA LARGURA = 2,44M - DEPRECIAÇÃO E JUROS</v>
          </cell>
          <cell r="C3067" t="str">
            <v>H</v>
          </cell>
          <cell r="D3067">
            <v>3.09</v>
          </cell>
        </row>
        <row r="3068">
          <cell r="A3068">
            <v>5713</v>
          </cell>
          <cell r="B3068" t="str">
            <v>TRATOR PNEUS TRAÇÃO 4X2, 82CV, PESO C/ LASTRO 4,555 T (VU=5ANOS) -DEPRECIAÇÃO E JUROS</v>
          </cell>
          <cell r="C3068" t="str">
            <v>H</v>
          </cell>
          <cell r="D3068">
            <v>13.85</v>
          </cell>
        </row>
        <row r="3069">
          <cell r="A3069">
            <v>5714</v>
          </cell>
          <cell r="B3069" t="str">
            <v>TRATOR PNEUS TRAÇÃO 4X2, 82 CV, PESO C/ LASTRO 4,555 T (VU=5ANOS) - MANUTENÇÃO</v>
          </cell>
          <cell r="C3069" t="str">
            <v>H</v>
          </cell>
          <cell r="D3069">
            <v>8.4</v>
          </cell>
        </row>
        <row r="3070">
          <cell r="A3070">
            <v>5715</v>
          </cell>
          <cell r="B3070" t="str">
            <v>TRATOR PNEUS TRAÇÃO 4X2, 82 CV, PESO C/ LASTRO 4,555 T - MATERIAIS NAOPERAÇÃO</v>
          </cell>
          <cell r="C3070" t="str">
            <v>H</v>
          </cell>
          <cell r="D3070">
            <v>44.52</v>
          </cell>
        </row>
        <row r="3071">
          <cell r="A3071">
            <v>5716</v>
          </cell>
          <cell r="B3071" t="str">
            <v>TRATOR PNEUS TRAÇÃO 4X2, 82 CV, PESO C/ LASTRO 4,555 T - MÃO-DE-OBRA OPERACAO DIURNA</v>
          </cell>
          <cell r="C3071" t="str">
            <v>H</v>
          </cell>
          <cell r="D3071">
            <v>9.0399999999999991</v>
          </cell>
        </row>
        <row r="3072">
          <cell r="A3072">
            <v>5717</v>
          </cell>
          <cell r="B3072" t="str">
            <v>TRATOR DE ESTEIRAS POTENCIA 165 HP, PESO OPERACIONAL 17,1T (VU=5ANOS)- DEPRECIACAO E JUROS</v>
          </cell>
          <cell r="C3072" t="str">
            <v>H</v>
          </cell>
          <cell r="D3072">
            <v>100.33</v>
          </cell>
        </row>
        <row r="3073">
          <cell r="A3073">
            <v>5718</v>
          </cell>
          <cell r="B3073" t="str">
            <v>TRATOR DE ESTEIRAS POTENCIA 165 HP, PESO OPERACIONAL 17,1T - VALOR MATERIAIS NA OPERACAO</v>
          </cell>
          <cell r="C3073" t="str">
            <v>H</v>
          </cell>
          <cell r="D3073">
            <v>65.95</v>
          </cell>
        </row>
        <row r="3074">
          <cell r="A3074">
            <v>5720</v>
          </cell>
          <cell r="B3074" t="str">
            <v>TRATOR DE ESTEIRAS 153HP PESO OPERACIONAL 15T, COM RODA MOTRIZ ELEVADA(VU=5ANOS) -DEPRECIACAO E JUROS</v>
          </cell>
          <cell r="C3074" t="str">
            <v>H</v>
          </cell>
          <cell r="D3074">
            <v>102.93</v>
          </cell>
        </row>
        <row r="3075">
          <cell r="A3075">
            <v>5721</v>
          </cell>
          <cell r="B3075" t="str">
            <v>TRATOR DE ESTEIRAS 153HP PESO OPERACIONAL 15T, COM RODA MOTRIZ ELEVADA- MATERIAIS NA OPERACAO</v>
          </cell>
          <cell r="C3075" t="str">
            <v>H</v>
          </cell>
          <cell r="D3075">
            <v>63.07</v>
          </cell>
        </row>
        <row r="3076">
          <cell r="A3076">
            <v>5722</v>
          </cell>
          <cell r="B3076" t="str">
            <v>TRATOR DE ESTEIRAS COM LAMINA - POTENCIA 305 HP - PESO OPERACIONAL 37T - MATERIAIS NA OPERACAO</v>
          </cell>
          <cell r="C3076" t="str">
            <v>H</v>
          </cell>
          <cell r="D3076">
            <v>125.72</v>
          </cell>
        </row>
        <row r="3077">
          <cell r="A3077">
            <v>5723</v>
          </cell>
          <cell r="B3077" t="str">
            <v>TRATOR DE ESTEIRAS 99HP, PESO OPERACIONAL 8,5T (VU=5ANOS) - DEPRECIAOE JUROS</v>
          </cell>
          <cell r="C3077" t="str">
            <v>H</v>
          </cell>
          <cell r="D3077">
            <v>56.67</v>
          </cell>
        </row>
        <row r="3078">
          <cell r="A3078">
            <v>5724</v>
          </cell>
          <cell r="B3078" t="str">
            <v>TRATOR DE ESTEIRAS 99HP, PESO OPERACIONAL 8,5T (VU=5ANOS) - MANUTENCAO</v>
          </cell>
          <cell r="C3078" t="str">
            <v>H</v>
          </cell>
          <cell r="D3078">
            <v>42.96</v>
          </cell>
        </row>
        <row r="3079">
          <cell r="A3079">
            <v>5725</v>
          </cell>
          <cell r="B3079" t="str">
            <v>TRATOR DE ESTEIRAS 99HP, PESO OPERACIONAL 8,5T - MAO-DE-OBRA NA OPERACAO DIURNA</v>
          </cell>
          <cell r="C3079" t="str">
            <v>H</v>
          </cell>
          <cell r="D3079">
            <v>9.0399999999999991</v>
          </cell>
        </row>
        <row r="3080">
          <cell r="A3080">
            <v>5726</v>
          </cell>
          <cell r="B3080" t="str">
            <v>TRATOR DE ESTEIRAS 99HP, PESO OPERACIONAL 8,5T - MAO-DE-OBRA NA OPERACAO NOTURNA</v>
          </cell>
          <cell r="C3080" t="str">
            <v>H</v>
          </cell>
          <cell r="D3080">
            <v>10.85</v>
          </cell>
        </row>
        <row r="3081">
          <cell r="A3081">
            <v>5727</v>
          </cell>
          <cell r="B3081" t="str">
            <v>ROLO COMPACTADOR VIBRATÓRIO REBOCÁVEL CILINDRO LISO, 4,7T, IMPACTO DINÂMICO 18,3T - MANUTENÇÃO.</v>
          </cell>
          <cell r="C3081" t="str">
            <v>H</v>
          </cell>
          <cell r="D3081">
            <v>2.62</v>
          </cell>
        </row>
        <row r="3082">
          <cell r="A3082">
            <v>5728</v>
          </cell>
          <cell r="B3082" t="str">
            <v>ROLO COMPACTADOR VIBRATÓRIO, TANDEM, AUTO-PROPEL.,CILINDRO LISO, 58CV- 6,5/9,4 T, SEM OU COM LASTRO - DEPRECIAÇÃO E JUROS.</v>
          </cell>
          <cell r="C3082" t="str">
            <v>H</v>
          </cell>
          <cell r="D3082">
            <v>20.29</v>
          </cell>
        </row>
        <row r="3083">
          <cell r="A3083">
            <v>5729</v>
          </cell>
          <cell r="B3083" t="str">
            <v>ROLO COMPACTADOR VIBRATÓRIO, TANDEM, AUTO-PROPEL.,CILINDRO LISO, 58CV- 6,5/9,4 T, SEM OU COM LASTRO - MANUTENÇÃO.</v>
          </cell>
          <cell r="C3083" t="str">
            <v>H</v>
          </cell>
          <cell r="D3083">
            <v>12.18</v>
          </cell>
        </row>
        <row r="3084">
          <cell r="A3084">
            <v>5730</v>
          </cell>
          <cell r="B3084" t="str">
            <v>ROLO COMPACTADOR VIBRATÓRIO, TANDEM, AUTO-PROPEL.,CILINDRO LISO, 58CV- 6,5/9,4 T, SEM OU COM LASTRO - CUSTOS COM MATERIAIS NA OPERAÇÃO.</v>
          </cell>
          <cell r="C3084" t="str">
            <v>H</v>
          </cell>
          <cell r="D3084">
            <v>31.33</v>
          </cell>
        </row>
        <row r="3085">
          <cell r="A3085">
            <v>5731</v>
          </cell>
          <cell r="B3085" t="str">
            <v>ROLO COMPACTADOR VIBRATÓRIO, TANDEM, AUTO-PROPEL.,CILINDRO LISO, 58CV- 6,5/9,4 T, SEM OU COM LASTRO - CUSTOS COM MÃO DE OBRA NA OPERAÇÃONOTURNA.</v>
          </cell>
          <cell r="C3085" t="str">
            <v>H</v>
          </cell>
          <cell r="D3085">
            <v>9.8699999999999992</v>
          </cell>
        </row>
        <row r="3086">
          <cell r="A3086">
            <v>5732</v>
          </cell>
          <cell r="B3086" t="str">
            <v>ROLO COMPACTADOR PNEUMÁTICO, AUTO-PROPEL., PRESSÃO VARIÁVEL, 99HP, PESO OPERACIONAL SEM OU COM LASTRO 8,3/21,0 T - MANUTENÇÃO.</v>
          </cell>
          <cell r="C3086" t="str">
            <v>H</v>
          </cell>
          <cell r="D3086">
            <v>22.18</v>
          </cell>
        </row>
        <row r="3087">
          <cell r="A3087">
            <v>5733</v>
          </cell>
          <cell r="B3087" t="str">
            <v>ROLO COMPACTADOR PNEUMÁTICO, AUTO-PROPEL., PRESSÃO VARIÁVEL, 99HP, PESO OPERACIONAL SEM OU COM LASTRO 8,3/21,0 T - CUSTO COM MATERIAIS NA OPERAÇÃO</v>
          </cell>
          <cell r="C3087" t="str">
            <v>H</v>
          </cell>
          <cell r="D3087">
            <v>59.77</v>
          </cell>
        </row>
        <row r="3088">
          <cell r="A3088">
            <v>5734</v>
          </cell>
          <cell r="B3088" t="str">
            <v>RETRO-ESCAVADEIRA, 74HP (VU=6 ANOS)- DEPRECIAÇÃO E JUROS</v>
          </cell>
          <cell r="C3088" t="str">
            <v>H</v>
          </cell>
          <cell r="D3088">
            <v>23.53</v>
          </cell>
        </row>
        <row r="3089">
          <cell r="A3089">
            <v>5735</v>
          </cell>
          <cell r="B3089" t="str">
            <v>RETRO-ESCAVADEIRA, 74HP (VU= 6 ANOS) - MANUTENÇÃO</v>
          </cell>
          <cell r="C3089" t="str">
            <v>H</v>
          </cell>
          <cell r="D3089">
            <v>13.67</v>
          </cell>
        </row>
        <row r="3090">
          <cell r="A3090">
            <v>5736</v>
          </cell>
          <cell r="B3090" t="str">
            <v>RETRO-ESCAVADEIRA, 74HP (VU= 5 ANOS) - MATERIAIS OPERAÇÃO</v>
          </cell>
          <cell r="C3090" t="str">
            <v>H</v>
          </cell>
          <cell r="D3090">
            <v>34.619999999999997</v>
          </cell>
        </row>
        <row r="3091">
          <cell r="A3091">
            <v>5737</v>
          </cell>
          <cell r="B3091" t="str">
            <v>RETRO-ESCAVADEIRA, 74HP (VU=6 ANOS) - MÃO-DE-OBRA/OPERAÇÃO</v>
          </cell>
          <cell r="C3091" t="str">
            <v>H</v>
          </cell>
          <cell r="D3091">
            <v>8.23</v>
          </cell>
        </row>
        <row r="3092">
          <cell r="A3092">
            <v>5738</v>
          </cell>
          <cell r="B3092" t="str">
            <v>ROLO COMPACTADOR VIBRATÓRIO PÉ DE CARNEIRO, OPERADO POR CONTROLE REMOTO, POTÊNCIA 17HP, PESO OPERACIONAL 1,65T - DEPRECIAÇÃO E JUROS</v>
          </cell>
          <cell r="C3092" t="str">
            <v>H</v>
          </cell>
          <cell r="D3092">
            <v>5.66</v>
          </cell>
        </row>
        <row r="3093">
          <cell r="A3093">
            <v>5739</v>
          </cell>
          <cell r="B3093" t="str">
            <v>ROLO COMPACTADOR VIBRATÓRIO PÉ DE CARNEIRO, OPERADO POR CONTROLE REMOTO, 17HP - 1,65T - MANUTENÇÃO.</v>
          </cell>
          <cell r="C3093" t="str">
            <v>H</v>
          </cell>
          <cell r="D3093">
            <v>1.89</v>
          </cell>
        </row>
        <row r="3094">
          <cell r="A3094">
            <v>5740</v>
          </cell>
          <cell r="B3094" t="str">
            <v>EQUIPAMENTO PARA LAMA ASFALTICA COM SILO DE AGREGADO 6M3, DOSADOR DE CIMENTO, MONTADO SOBRE CAMINHÃO - DEPRECIACAO E JUROS</v>
          </cell>
          <cell r="C3094" t="str">
            <v>H</v>
          </cell>
          <cell r="D3094">
            <v>41.72</v>
          </cell>
        </row>
        <row r="3095">
          <cell r="A3095">
            <v>5741</v>
          </cell>
          <cell r="B3095" t="str">
            <v>EQUIPAMENTO PARA LAMA ASFALTICA COM SILO DE AGREGADO 6M3, DOSADOR DE CIMENTO, A SER MONTADO SOBRE CAMINHÃO (NAO INCLUI O CAMINHAO) - CUSTO HORARIO DE MANUTENCAO</v>
          </cell>
          <cell r="C3095" t="str">
            <v>H</v>
          </cell>
          <cell r="D3095">
            <v>18.8</v>
          </cell>
        </row>
        <row r="3096">
          <cell r="A3096">
            <v>5742</v>
          </cell>
          <cell r="B3096" t="str">
            <v>EQUIPAMENTO PARA LAMA ASFALTICA COM SILO DE AGREGADO 6M3, DOSADOR DE CIMENTO, A SER MONTADO SOBRE CAMINHÃO (NAO INCLUI O CAMINHAO) - CUSTO HORARIO DE MATERIAIS NA OPERACAO</v>
          </cell>
          <cell r="C3096" t="str">
            <v>H</v>
          </cell>
          <cell r="D3096">
            <v>52.76</v>
          </cell>
        </row>
        <row r="3097">
          <cell r="A3097">
            <v>5743</v>
          </cell>
          <cell r="B3097" t="str">
            <v>EQUIPAMENTO PARA LAMA ASFALTICA COM SILO DE AGREGADO 6M3, DOSADOR DE CIMENTO, A SER MONTADO SOBRE CAMINHÃO (NAO INCLUI O CAMINHAO) - MAO-DE-OBRA DIURNA NA OPERACAO</v>
          </cell>
          <cell r="C3097" t="str">
            <v>H</v>
          </cell>
          <cell r="D3097">
            <v>8.43</v>
          </cell>
        </row>
        <row r="3098">
          <cell r="A3098">
            <v>5744</v>
          </cell>
          <cell r="B3098" t="str">
            <v>EQUIPAMENTO PARA LAMA ASFALTICA COM SILO DE AGREGADO 6M3, DOSADOR DE CIMENTO, MONTADO SOBRE CAMINHÃO - MAO-DE-OBRA NOTURNA NA OPERACAO</v>
          </cell>
          <cell r="C3098" t="str">
            <v>H</v>
          </cell>
          <cell r="D3098">
            <v>10.11</v>
          </cell>
        </row>
        <row r="3099">
          <cell r="A3099">
            <v>5745</v>
          </cell>
          <cell r="B3099" t="str">
            <v>CAMINHAO PIPA 6.000L TOCO 162CV - PBT=11800KG C/BOMBA GASOLINA - DEPRECIACAO E JUROS</v>
          </cell>
          <cell r="C3099" t="str">
            <v>H</v>
          </cell>
          <cell r="D3099">
            <v>16.899999999999999</v>
          </cell>
        </row>
        <row r="3100">
          <cell r="A3100">
            <v>5746</v>
          </cell>
          <cell r="B3100" t="str">
            <v>CAMINHAO PIPA 6.000L TOCO 162CV - PBT=11800KG C/BOMBA GASOLINA -MANUTENCAO</v>
          </cell>
          <cell r="C3100" t="str">
            <v>H</v>
          </cell>
          <cell r="D3100">
            <v>10.17</v>
          </cell>
        </row>
        <row r="3101">
          <cell r="A3101">
            <v>5747</v>
          </cell>
          <cell r="B3101" t="str">
            <v>CAMINHAO PIPA 6000L TOCO, 162CV - 7,5T (VU=6ANOS) (INCLUI TANQUE DE ACO PARA TRANSPORTE DE AGUA) - CUSTO HORARIO DE MATERIAIS NA OPERACAO</v>
          </cell>
          <cell r="C3101" t="str">
            <v>H</v>
          </cell>
          <cell r="D3101">
            <v>38.33</v>
          </cell>
        </row>
        <row r="3102">
          <cell r="A3102">
            <v>5748</v>
          </cell>
          <cell r="B3102" t="str">
            <v>CAMINHAO PIPA 6000L TOCO, 162CV - 7,5T (VU=6ANOS) (INCLUI TANQUE DE ACO PARA TRANSPORTE DE AGUA E MOTOBOMBA CENTRIFUGA A GASOLINA 3,5CV) - MAO-DE-OBRA DIURNA NA OPERACAO</v>
          </cell>
          <cell r="C3102" t="str">
            <v>H</v>
          </cell>
          <cell r="D3102">
            <v>8.43</v>
          </cell>
        </row>
        <row r="3103">
          <cell r="A3103">
            <v>5750</v>
          </cell>
          <cell r="B3103" t="str">
            <v>CAMINHAO TOCO, 177CV - 14T (VU=6ANOS) (NAO INCLUI CARROCERIA) - DEPRECIACAO E JUROS</v>
          </cell>
          <cell r="C3103" t="str">
            <v>H</v>
          </cell>
          <cell r="D3103">
            <v>17.91</v>
          </cell>
        </row>
        <row r="3104">
          <cell r="A3104">
            <v>5751</v>
          </cell>
          <cell r="B3104" t="str">
            <v>CAMINHAO TOCO, 177CV - 14T (VU=6ANOS) (NAO INCLUI CARROCERIA) - MANUTENCAO</v>
          </cell>
          <cell r="C3104" t="str">
            <v>H</v>
          </cell>
          <cell r="D3104">
            <v>12.99</v>
          </cell>
        </row>
        <row r="3105">
          <cell r="A3105">
            <v>5752</v>
          </cell>
          <cell r="B3105" t="str">
            <v>CAMINHAO TOCO, 177CV - 14T (VU=6ANOS) (NAO INCLUI CARROCERIA) - MAO-DE-OBRA NOTURNA NA OPERACAO</v>
          </cell>
          <cell r="C3105" t="str">
            <v>H</v>
          </cell>
          <cell r="D3105">
            <v>10.11</v>
          </cell>
        </row>
        <row r="3106">
          <cell r="A3106">
            <v>5753</v>
          </cell>
          <cell r="B3106" t="str">
            <v>CAMINHAO TOCO, 170CV - 11T (VU=6ANOS) (NAO INCLUI CARROCERIA) - DEPRECIACAO E JUROS</v>
          </cell>
          <cell r="C3106" t="str">
            <v>H</v>
          </cell>
          <cell r="D3106">
            <v>17.57</v>
          </cell>
        </row>
        <row r="3107">
          <cell r="A3107">
            <v>5754</v>
          </cell>
          <cell r="B3107" t="str">
            <v>CAMINHAO TOCO, 170CV - 11T (VU=6ANOS) (NAO INCLUI CARROCERIA) - MANUTENCAO</v>
          </cell>
          <cell r="C3107" t="str">
            <v>H</v>
          </cell>
          <cell r="D3107">
            <v>10.210000000000001</v>
          </cell>
        </row>
        <row r="3108">
          <cell r="A3108">
            <v>5755</v>
          </cell>
          <cell r="B3108" t="str">
            <v>CAMINHAO TOCO, 170CV - 11T (VU=6ANOS) (NAO INCLUI CARROCERIA) - MAO-DE-OBRA DIURNA NA OPERACAO</v>
          </cell>
          <cell r="C3108" t="str">
            <v>H</v>
          </cell>
          <cell r="D3108">
            <v>8.43</v>
          </cell>
        </row>
        <row r="3109">
          <cell r="A3109">
            <v>5756</v>
          </cell>
          <cell r="B3109" t="str">
            <v>CAMINHAO PIPA 6000L TOCO, 162CV - 7,5T (VU=6ANOS) (INCLUI TANQUE DE ACO PARA TRANSPORTE DE AGUA E MOTOBOMBA CENTRIFUGA A GASOLINA 3,5CV) - DEPRECIACAO E JUROS</v>
          </cell>
          <cell r="C3109" t="str">
            <v>H</v>
          </cell>
          <cell r="D3109">
            <v>14.75</v>
          </cell>
        </row>
        <row r="3110">
          <cell r="A3110">
            <v>5757</v>
          </cell>
          <cell r="B3110" t="str">
            <v>CAMINHAO PIPA 6000L TOCO, 162CV - 7,5T (VU=6ANOS) (INCLUI TANQUE DE ACO PARA TRANSPORTE DE AGUA E MOTOBOMBA CENTRIFUGA A GASOLINA 3,5CV) - MANUTENCAO</v>
          </cell>
          <cell r="C3110" t="str">
            <v>H</v>
          </cell>
          <cell r="D3110">
            <v>8.5</v>
          </cell>
        </row>
        <row r="3111">
          <cell r="A3111">
            <v>5758</v>
          </cell>
          <cell r="B3111" t="str">
            <v>CAMINHAO PIPA 6000L TOCO, 162CV - 7,5T (VU=6ANOS) (INCLUI TANQUE DE ACO PARA TRANSPORTE DE AGUA E MOTOBOMBA CENTRIFUGA A GASOLINA 3,5CV) - CUSTO HORARIO DE MATERIAIS NA OPERACAO</v>
          </cell>
          <cell r="C3111" t="str">
            <v>H</v>
          </cell>
          <cell r="D3111">
            <v>61.86</v>
          </cell>
        </row>
        <row r="3112">
          <cell r="A3112">
            <v>5759</v>
          </cell>
          <cell r="B3112" t="str">
            <v>CAMINHAO PIPA F12000 142HP TANQUE 6000L/MAO-DE-OBRA NA OPERACAO DIURNA</v>
          </cell>
          <cell r="C3112" t="str">
            <v>H</v>
          </cell>
          <cell r="D3112">
            <v>6.88</v>
          </cell>
        </row>
        <row r="3113">
          <cell r="A3113">
            <v>5760</v>
          </cell>
          <cell r="B3113" t="str">
            <v>CAMINHAO PIPA 6000L TOCO, 162CV - 7,5T (VU=6ANOS) (INCLUI TANQUE DE ACO PARA TRANSPORTE DE AGUA) - MAO-DE-OBRA NOTURNA NA OPERACAO</v>
          </cell>
          <cell r="C3113" t="str">
            <v>H</v>
          </cell>
          <cell r="D3113">
            <v>10.11</v>
          </cell>
        </row>
        <row r="3114">
          <cell r="A3114">
            <v>5761</v>
          </cell>
          <cell r="B3114" t="str">
            <v>CAMINHAO PIPA 6000L TOCO, 162CV - 7,5T (VU=6ANOS) (INCLUI TANQUE DE ACO PARA TRANSPORTE DE AGUA E MOTOBOMBA CENTRIFUGA A GASOLINA 3,5CV) - CUSTO HORARIO PRODUTIVO DIURNO</v>
          </cell>
          <cell r="C3114" t="str">
            <v>CHP</v>
          </cell>
          <cell r="D3114">
            <v>93.54</v>
          </cell>
        </row>
        <row r="3115">
          <cell r="A3115">
            <v>5762</v>
          </cell>
          <cell r="B3115" t="str">
            <v>CAMINHAO PIPA 10000L TRUCADO, 208CV - 21,1T (VU=6ANOS) (INCLUI TANQUEDE ACO PARA TRANSPORTE DE AGUA E MOTOBOMBA CENTRIFUGA A GASOLINA 3,5CV) - DEPRECIACAO E JUROS</v>
          </cell>
          <cell r="C3115" t="str">
            <v>H</v>
          </cell>
          <cell r="D3115">
            <v>16.239999999999998</v>
          </cell>
        </row>
        <row r="3116">
          <cell r="A3116">
            <v>5763</v>
          </cell>
          <cell r="B3116" t="str">
            <v>CAMINHAO PIPA 10000L TRUCADO, 208CV - 21,1T (VU=6ANOS) (INCLUI TANQUEDE ACO PARA TRANSPORTE DE AGUA E MOTOBOMBA CENTRIFUGA A GASOLINA 3,5CV) - MANUTENCAO</v>
          </cell>
          <cell r="C3116" t="str">
            <v>H</v>
          </cell>
          <cell r="D3116">
            <v>9.3699999999999992</v>
          </cell>
        </row>
        <row r="3117">
          <cell r="A3117">
            <v>5764</v>
          </cell>
          <cell r="B3117" t="str">
            <v>CAMINHAO PIPA 10000L TRUCADO, 208CV - 21,1T (VU=6ANOS) (INCLUI TANQUEDE ACO PARA TRANSPORTE DE AGUA E MOTOBOMBA CENTRIFUGA A GASOLINA 3,5CV) - MAO-DE-OBRA NOTURNA NA OPERACAO</v>
          </cell>
          <cell r="C3117" t="str">
            <v>H</v>
          </cell>
          <cell r="D3117">
            <v>10.11</v>
          </cell>
        </row>
        <row r="3118">
          <cell r="A3118">
            <v>5765</v>
          </cell>
          <cell r="B3118" t="str">
            <v>DISTRIBUIDOR DE BETUME COM TANQUE DE 2500L, REBOCAVEL, PNEUMATICO COMMOTOR A GASOLINA 3,4HP - MANUTENCAO</v>
          </cell>
          <cell r="C3118" t="str">
            <v>H</v>
          </cell>
          <cell r="D3118">
            <v>6.08</v>
          </cell>
        </row>
        <row r="3119">
          <cell r="A3119">
            <v>5766</v>
          </cell>
          <cell r="B3119" t="str">
            <v>DISTRIBUIDOR DE BETUME COM TANQUE DE 2500L, REBOCAVEL, PNEUMATICO COMMOTOR A GASOLINA 3,4HP - CUSTO COM MATERIAIS NA OPERACAO</v>
          </cell>
          <cell r="C3119" t="str">
            <v>H</v>
          </cell>
          <cell r="D3119">
            <v>34.33</v>
          </cell>
        </row>
        <row r="3120">
          <cell r="A3120">
            <v>5767</v>
          </cell>
          <cell r="B3120" t="str">
            <v>DISTRIBUIDOR DE BETUME COM TANQUE DE 2500L, REBOCAVEL, PNEUMATICO COMMOTOR A GASOLINA 3,4HP - CUSTO COM MAO-DE-OBRA NA OPERACAO DIURNA</v>
          </cell>
          <cell r="C3120" t="str">
            <v>H</v>
          </cell>
          <cell r="D3120">
            <v>0.06</v>
          </cell>
        </row>
        <row r="3121">
          <cell r="A3121">
            <v>5768</v>
          </cell>
          <cell r="B3121" t="str">
            <v>DISTRIBUIDOR DE BETUME COM TANQUE DE 2500L, REBOCAVEL, PNEUMATICO COMMOTOR A GASOLINA 3,4HP - CUSTO COM MAO-DE-OBRA NA OPERACAO NOTURNA</v>
          </cell>
          <cell r="C3121" t="str">
            <v>H</v>
          </cell>
          <cell r="D3121">
            <v>7.0000000000000007E-2</v>
          </cell>
        </row>
        <row r="3122">
          <cell r="A3122">
            <v>5769</v>
          </cell>
          <cell r="B3122" t="str">
            <v>DISTRIBUIDOR DE ASFALTO MONTADO SOBRE CAMINHAO TOCO 162 HP, COM TANQUEISOLADO 6 M3 COM BARRA ESPARGIDORA DE 3,66 M - MANUTENCAO</v>
          </cell>
          <cell r="C3122" t="str">
            <v>H</v>
          </cell>
          <cell r="D3122">
            <v>27.41</v>
          </cell>
        </row>
        <row r="3123">
          <cell r="A3123">
            <v>5770</v>
          </cell>
          <cell r="B3123" t="str">
            <v>DISTRIBUIDOR DE ASFALTO MONTADO SOBRE CAMINHAO TOCO 162 HP, COM TANQUEISOLADO 6 M3 COM BARRA ESPARGIDORA DE 3,66 M - CUSTO C/ MAO-DE-OBRANA OPERACAO DIURNA.</v>
          </cell>
          <cell r="C3123" t="str">
            <v>H</v>
          </cell>
          <cell r="D3123">
            <v>16.850000000000001</v>
          </cell>
        </row>
        <row r="3124">
          <cell r="A3124">
            <v>5771</v>
          </cell>
          <cell r="B3124" t="str">
            <v>DISTRIBUIDOR DE ASFALTO CAP 5.000L SOBRE CAMINHAO TOCO 142HP - CUSTO C/ MAO-DE-OBRA NA OPERACAO NOTURNA</v>
          </cell>
          <cell r="C3124" t="str">
            <v>H</v>
          </cell>
          <cell r="D3124">
            <v>20.22</v>
          </cell>
        </row>
        <row r="3125">
          <cell r="A3125">
            <v>5775</v>
          </cell>
          <cell r="B3125" t="str">
            <v>LANCA ELEVATORIA TELESCOPICA DE ACIONAMENTO HIDRAULICO, CAPACIDADE DECARGA 30.000 KG, COM CESTO, MONTADA SOBRE CAMINHAO TRUCADO - MANUTENCAO</v>
          </cell>
          <cell r="C3125" t="str">
            <v>H</v>
          </cell>
          <cell r="D3125">
            <v>71.260000000000005</v>
          </cell>
        </row>
        <row r="3126">
          <cell r="A3126">
            <v>5776</v>
          </cell>
          <cell r="B3126" t="str">
            <v>LANCA ELEVATORIA TELESCOPICA DE ACIONAMENTO HIDRAULICO, CAPACIDADE DECARGA 30.000 KG, COM CESTO, MONTADA SOBRE CAMINHAO TRUCADO - CUSTO COM MATERIAIS NA OPERACAO</v>
          </cell>
          <cell r="C3126" t="str">
            <v>H</v>
          </cell>
          <cell r="D3126">
            <v>54.41</v>
          </cell>
        </row>
        <row r="3127">
          <cell r="A3127">
            <v>5777</v>
          </cell>
          <cell r="B3127" t="str">
            <v>GUINDASTE MUNK COM CESTO, CARGA MAXIMA 5,75T (A 2M) E 2,3T ( A 5M), ALTURA MAXIMA = 7,9M, MONTADO SOBRE CAMINHAO DE CARROCERIA FORD 162HP -MANUTENCAO</v>
          </cell>
          <cell r="C3127" t="str">
            <v>H</v>
          </cell>
          <cell r="D3127">
            <v>13.98</v>
          </cell>
        </row>
        <row r="3128">
          <cell r="A3128">
            <v>5778</v>
          </cell>
          <cell r="B3128" t="str">
            <v>MOTONIVELADORA 140HP (VU=6ANOS) - DEPRECIACAO E JUROS</v>
          </cell>
          <cell r="C3128" t="str">
            <v>H</v>
          </cell>
          <cell r="D3128">
            <v>70.709999999999994</v>
          </cell>
        </row>
        <row r="3129">
          <cell r="A3129">
            <v>5779</v>
          </cell>
          <cell r="B3129" t="str">
            <v>MOTONIVELADORA 140HP (VU=6ANOS) - MANUTENCAO</v>
          </cell>
          <cell r="C3129" t="str">
            <v>H</v>
          </cell>
          <cell r="D3129">
            <v>41.09</v>
          </cell>
        </row>
        <row r="3130">
          <cell r="A3130">
            <v>5782</v>
          </cell>
          <cell r="B3130" t="str">
            <v>MOTOSCRAPER 270HP - CUSTO COM MATERIAIS NA OPERACAO</v>
          </cell>
          <cell r="C3130" t="str">
            <v>H</v>
          </cell>
          <cell r="D3130">
            <v>111.29</v>
          </cell>
        </row>
        <row r="3131">
          <cell r="A3131">
            <v>5783</v>
          </cell>
          <cell r="B3131" t="str">
            <v>MOTOSCRAPER 270HP -CUSTO COM MA0-DE-0BRA NA OPERACAO DIURNA</v>
          </cell>
          <cell r="C3131" t="str">
            <v>H</v>
          </cell>
          <cell r="D3131">
            <v>8.23</v>
          </cell>
        </row>
        <row r="3132">
          <cell r="A3132">
            <v>5786</v>
          </cell>
          <cell r="B3132" t="str">
            <v>PA CARREGADEIRA SOBRE RODAS 180 HP - CAPACIDADE DA CACAMBA. 2,5 A 3,3M3 - PESO OPERACIONAL 17.428 - (VU=5ANOS) - DEPRECIACAO E JUROS</v>
          </cell>
          <cell r="C3132" t="str">
            <v>H</v>
          </cell>
          <cell r="D3132">
            <v>75.19</v>
          </cell>
        </row>
        <row r="3133">
          <cell r="A3133">
            <v>5787</v>
          </cell>
          <cell r="B3133" t="str">
            <v>PA CARREGADEIRA SOBRE RODAS 180 HP - CAPACIDADE DA CACAMBA. 2,5 A 3,3M3 - PESO OPERACIONAL 17.428 - CUSTO C/MATERIAIS NA OPERACAO</v>
          </cell>
          <cell r="C3133" t="str">
            <v>H</v>
          </cell>
          <cell r="D3133">
            <v>70.069999999999993</v>
          </cell>
        </row>
        <row r="3134">
          <cell r="A3134">
            <v>5788</v>
          </cell>
          <cell r="B3134" t="str">
            <v>PA CARREGADEIRA SOBRE RODAS 180 HP - CAPACIDADE DA CACAMBA. 2,5 A 3,3M3 - PESO OPERACIONAL 17.428 - CUSTO C/ MAO-DE-OBRA NA OPERACAO DIURNA</v>
          </cell>
          <cell r="C3134" t="str">
            <v>H</v>
          </cell>
          <cell r="D3134">
            <v>8.85</v>
          </cell>
        </row>
        <row r="3135">
          <cell r="A3135">
            <v>5789</v>
          </cell>
          <cell r="B3135" t="str">
            <v>PA CARREGADEIRA SOBRE RODAS 180 HP - CAPACIDADE DA CACAMBA. 2,5 A 3,3M3 - PESO OPERACIONAL 17.428 - CUSTO C/ MAO-DE-OBRA NA OPERACAO NOTURNA</v>
          </cell>
          <cell r="C3135" t="str">
            <v>H</v>
          </cell>
          <cell r="D3135">
            <v>10.62</v>
          </cell>
        </row>
        <row r="3136">
          <cell r="A3136">
            <v>5790</v>
          </cell>
          <cell r="B3136" t="str">
            <v>ROLO COMPACTADOR VIBRATÓRIO DE UM CILINDRO AÇO LISO, POTÊNCIA 80HP, PESO OPERACIONAL 8,1T - DEPRECIAÇÃO E JUROS</v>
          </cell>
          <cell r="C3136" t="str">
            <v>H</v>
          </cell>
          <cell r="D3136">
            <v>27.35</v>
          </cell>
        </row>
        <row r="3137">
          <cell r="A3137">
            <v>5791</v>
          </cell>
          <cell r="B3137" t="str">
            <v>ROLO COMPACTADOR VIBRATÓRIO, AUTO-PREOPEL.,CILINDRO LISO, 80HP - 8,1T- MANUTENÇÃO.</v>
          </cell>
          <cell r="C3137" t="str">
            <v>H</v>
          </cell>
          <cell r="D3137">
            <v>16.420000000000002</v>
          </cell>
        </row>
        <row r="3138">
          <cell r="A3138">
            <v>5792</v>
          </cell>
          <cell r="B3138" t="str">
            <v>ROLO COMPACTADOR VIBRATÓRIO, AUTO-PREOPEL.,CILINDRO LISO, 80HP - 8,1T- CUSTOS COM MATERIAIS NAOPERAÇÃO.</v>
          </cell>
          <cell r="C3138" t="str">
            <v>H</v>
          </cell>
          <cell r="D3138">
            <v>31.33</v>
          </cell>
        </row>
        <row r="3139">
          <cell r="A3139">
            <v>5793</v>
          </cell>
          <cell r="B3139" t="str">
            <v>ROLO COMPACTADOR VIBRATÓRIO DE UM CILINDRO LISO, POTÊNCIA 80HP, PESO OPERACIONAL 8,1T - MÃO-DE-OBRA NA OPERAÇÃO NOTURNA</v>
          </cell>
          <cell r="C3139" t="str">
            <v>H</v>
          </cell>
          <cell r="D3139">
            <v>9.8699999999999992</v>
          </cell>
        </row>
        <row r="3140">
          <cell r="A3140">
            <v>5794</v>
          </cell>
          <cell r="B3140" t="str">
            <v>MARTELETE OU ROMPEDOR PNEUMÁTICO MANUAL 28KG, FREQUENCIA DE IMPACTO 1230/MINUTO - DEPRECIAÇÃO E JUROS</v>
          </cell>
          <cell r="C3140" t="str">
            <v>H</v>
          </cell>
          <cell r="D3140">
            <v>1.56</v>
          </cell>
        </row>
        <row r="3141">
          <cell r="A3141">
            <v>5795</v>
          </cell>
          <cell r="B3141" t="str">
            <v>MARTELETE OU ROMPEDOR PNEUMÁTICO MANUAL 28KG, FREQUENCIA DE IMPACTO 1230/MINUTO - CHP DIURNO</v>
          </cell>
          <cell r="C3141" t="str">
            <v>CHP</v>
          </cell>
          <cell r="D3141">
            <v>13.14</v>
          </cell>
        </row>
        <row r="3142">
          <cell r="A3142">
            <v>5796</v>
          </cell>
          <cell r="B3142" t="str">
            <v>MARTELETE OU ROMPEDOR PNEUMÁTICO MANUAL 28KG, FREQUENCIA DE IMPACTO 1230/MINUTO - MÃO DE OBRA NA OPERAÇÃO DIURNA</v>
          </cell>
          <cell r="C3142" t="str">
            <v>H</v>
          </cell>
          <cell r="D3142">
            <v>9.52</v>
          </cell>
        </row>
        <row r="3143">
          <cell r="A3143">
            <v>5797</v>
          </cell>
          <cell r="B3143" t="str">
            <v>COMPRESSOR DE AR REBOCAVEL, DESCARGA LIVRE EFETIVA 180PCM, PRESSAO DETRABALHO 102 PSI, MOTOR A DIESEL 89CV - MANUTENCAO</v>
          </cell>
          <cell r="C3143" t="str">
            <v>H</v>
          </cell>
          <cell r="D3143">
            <v>2.41</v>
          </cell>
        </row>
        <row r="3144">
          <cell r="A3144">
            <v>5798</v>
          </cell>
          <cell r="B3144" t="str">
            <v>COMPRESSOR DE AR REBOCAVEL, DESCARGA LIVRE EFETIVA 180PCM, PRESSAO DETRABALHO 102 PSI, MOTOR A DIESEL 89CV - MAO-DE-OBRA DIURNA NA OPERACAO</v>
          </cell>
          <cell r="C3144" t="str">
            <v>H</v>
          </cell>
          <cell r="D3144">
            <v>6.86</v>
          </cell>
        </row>
        <row r="3145">
          <cell r="A3145">
            <v>5799</v>
          </cell>
          <cell r="B3145" t="str">
            <v>BOMBA ELETRICA TRIFASICA SUBMERSA 3CV PARA DRENAGEM - JUROS E DEPRECIACAO</v>
          </cell>
          <cell r="C3145" t="str">
            <v>H</v>
          </cell>
          <cell r="D3145">
            <v>0.49</v>
          </cell>
        </row>
        <row r="3146">
          <cell r="A3146">
            <v>5800</v>
          </cell>
          <cell r="B3146" t="str">
            <v>BOMBA ELETRICA SUBMERSA MONOFASICA 3CV - MANUTENCAO</v>
          </cell>
          <cell r="C3146" t="str">
            <v>H</v>
          </cell>
          <cell r="D3146">
            <v>0.2</v>
          </cell>
        </row>
        <row r="3147">
          <cell r="A3147">
            <v>5801</v>
          </cell>
          <cell r="B3147" t="str">
            <v>COMPACTADOR DE SOLOS COM PLACA VIBRATORIA, 46X51CM, 5HP, 156KG, DIESEL, IMPACTO DINAMICO 1700KG - DEPRECIACAO E JUROS</v>
          </cell>
          <cell r="C3147" t="str">
            <v>H</v>
          </cell>
          <cell r="D3147">
            <v>4.41</v>
          </cell>
        </row>
        <row r="3148">
          <cell r="A3148">
            <v>5802</v>
          </cell>
          <cell r="B3148" t="str">
            <v>COMPACTADOR DE SOLOS COM PLACA VIBRATORIA, 46X51CM, 5HP, 156KG, DIESEL, IMPACTO DINAMICO 1700KG - MANUTENCAO</v>
          </cell>
          <cell r="C3148" t="str">
            <v>H</v>
          </cell>
          <cell r="D3148">
            <v>1.75</v>
          </cell>
        </row>
        <row r="3149">
          <cell r="A3149">
            <v>5803</v>
          </cell>
          <cell r="B3149" t="str">
            <v>COMPACTADOR DE SOLOS COM PLACA VIBRATORIA, 46X51CM, 5HP, 156KG, DIESEL, IMPACTO DINAMICO 1700KG - CUSTO HORARIO DE MATERIAIS NA OPERACAO</v>
          </cell>
          <cell r="C3149" t="str">
            <v>H</v>
          </cell>
          <cell r="D3149">
            <v>1.65</v>
          </cell>
        </row>
        <row r="3150">
          <cell r="A3150">
            <v>5804</v>
          </cell>
          <cell r="B3150" t="str">
            <v>COMPACTADOR DE SOLOS COM PLACA VIBRATORIA, 46X51CM, 5HP, 156KG, DIESEL, IMPACTO DINAMICO 1700KG - MAO-DE-OBRA DIURNA NA OPERACAO</v>
          </cell>
          <cell r="C3150" t="str">
            <v>H</v>
          </cell>
          <cell r="D3150">
            <v>6.86</v>
          </cell>
        </row>
        <row r="3151">
          <cell r="A3151">
            <v>5806</v>
          </cell>
          <cell r="B3151" t="str">
            <v>BOMBA C/MOTOR A GASOLINA AUTOESCORVANTE P/AGUA SUJA 3/4HP -CHI DIURNA</v>
          </cell>
          <cell r="C3151" t="str">
            <v>CHI</v>
          </cell>
          <cell r="D3151">
            <v>0.37</v>
          </cell>
        </row>
        <row r="3152">
          <cell r="A3152">
            <v>5808</v>
          </cell>
          <cell r="B3152" t="str">
            <v>USINA DE ASFALTO A QUENTE FIXA CAP.40/80 TON/H - CHP DIURNO</v>
          </cell>
          <cell r="C3152" t="str">
            <v>CHP</v>
          </cell>
          <cell r="D3152">
            <v>401.81</v>
          </cell>
        </row>
        <row r="3153">
          <cell r="A3153">
            <v>5809</v>
          </cell>
          <cell r="B3153" t="str">
            <v>USINA DE ASFALTO A QUENTE FIXA CAP.40/80 TON/H - CHP NOTURNO</v>
          </cell>
          <cell r="C3153" t="str">
            <v>CHP-N</v>
          </cell>
          <cell r="D3153">
            <v>408.54</v>
          </cell>
        </row>
        <row r="3154">
          <cell r="A3154">
            <v>5811</v>
          </cell>
          <cell r="B3154" t="str">
            <v>CAMINHAO BASCULANTE, 6M3,12T - 162HP (VU=5ANOS) - CHP DIURNO</v>
          </cell>
          <cell r="C3154" t="str">
            <v>CHP</v>
          </cell>
          <cell r="D3154">
            <v>98.6</v>
          </cell>
        </row>
        <row r="3155">
          <cell r="A3155">
            <v>5812</v>
          </cell>
          <cell r="B3155" t="str">
            <v>CAMINHAO BASCULANTE, 6M3,12T - 162HP (VU=5ANOS) - CHP NOTURNO</v>
          </cell>
          <cell r="C3155" t="str">
            <v>CHP-N</v>
          </cell>
          <cell r="D3155">
            <v>99.98</v>
          </cell>
        </row>
        <row r="3156">
          <cell r="A3156">
            <v>5822</v>
          </cell>
          <cell r="B3156" t="str">
            <v>CAMINHAO BASCULANTE, 6M3, 12T - 162HP (VU=5ANOS) - CHI NOTURNO</v>
          </cell>
          <cell r="C3156" t="str">
            <v>CHI-N</v>
          </cell>
          <cell r="D3156">
            <v>28.64</v>
          </cell>
        </row>
        <row r="3157">
          <cell r="A3157">
            <v>5823</v>
          </cell>
          <cell r="B3157" t="str">
            <v>USINA DE CONCRETO FIXA CAPACIDADE 90/120 M³, 63HP - CHP DIURNO</v>
          </cell>
          <cell r="C3157" t="str">
            <v>CHP</v>
          </cell>
          <cell r="D3157">
            <v>95.46</v>
          </cell>
        </row>
        <row r="3158">
          <cell r="A3158">
            <v>5824</v>
          </cell>
          <cell r="B3158" t="str">
            <v>CAMINHAO CARROCERIA ABERTA,EM MADEIRA, TOCO, 170CV - 11T (VU=6ANOS) -CUSTO HORÁRIO DE PRODUÇÃO DIURNA</v>
          </cell>
          <cell r="C3158" t="str">
            <v>CHP</v>
          </cell>
          <cell r="D3158">
            <v>91.01</v>
          </cell>
        </row>
        <row r="3159">
          <cell r="A3159">
            <v>5825</v>
          </cell>
          <cell r="B3159" t="str">
            <v>CAMINHAO CARROCERIA ABERTA,EM MADEIRA, TOCO, 170CV - 11T (VU=6ANOS) -CHP NOTURNO</v>
          </cell>
          <cell r="C3159" t="str">
            <v>CHP-N</v>
          </cell>
          <cell r="D3159">
            <v>90.85</v>
          </cell>
        </row>
        <row r="3160">
          <cell r="A3160">
            <v>5826</v>
          </cell>
          <cell r="B3160" t="str">
            <v>CAMINHAO CARROCERIA ABERTA,EM MADEIRA, TOCO, 170CV - 11T (VU=6ANOS) -CHI DIURNO</v>
          </cell>
          <cell r="C3160" t="str">
            <v>CHI</v>
          </cell>
          <cell r="D3160">
            <v>26.77</v>
          </cell>
        </row>
        <row r="3161">
          <cell r="A3161">
            <v>5827</v>
          </cell>
          <cell r="B3161" t="str">
            <v>CAMINHAO CARROCERIA ABERTA,EM MADEIRA, TOCO, 170CV - 11T (VU=6ANOS) -CHI NOTURNO</v>
          </cell>
          <cell r="C3161" t="str">
            <v>CHI-N</v>
          </cell>
          <cell r="D3161">
            <v>26.6</v>
          </cell>
        </row>
        <row r="3162">
          <cell r="A3162">
            <v>5828</v>
          </cell>
          <cell r="B3162" t="str">
            <v>USINA DE CONCRETO FIXA CAPACIDADE 90/120 M³, 63HP - CHP NOTURNO</v>
          </cell>
          <cell r="C3162" t="str">
            <v>CHP-N</v>
          </cell>
          <cell r="D3162">
            <v>99.95</v>
          </cell>
        </row>
        <row r="3163">
          <cell r="A3163">
            <v>5829</v>
          </cell>
          <cell r="B3163" t="str">
            <v>USINA DE CONCRETO FIXA CAPACIDADE 90/120 M³, 63HP - CHI DIURNO</v>
          </cell>
          <cell r="C3163" t="str">
            <v>CHI</v>
          </cell>
          <cell r="D3163">
            <v>47.38</v>
          </cell>
        </row>
        <row r="3164">
          <cell r="A3164">
            <v>5830</v>
          </cell>
          <cell r="B3164" t="str">
            <v>USINA DE CONCRETO FIXA CAPACIDADE 90/120 M³, 63HP - CHI NOTURNO</v>
          </cell>
          <cell r="C3164" t="str">
            <v>CHI-N</v>
          </cell>
          <cell r="D3164">
            <v>51.86</v>
          </cell>
        </row>
        <row r="3165">
          <cell r="A3165">
            <v>5831</v>
          </cell>
          <cell r="B3165" t="str">
            <v>USINA MISTURADORA DE SOLOS CAPCIDADE DE 100/200 T, 110HP - CHP DIURNO</v>
          </cell>
          <cell r="C3165" t="str">
            <v>CHP</v>
          </cell>
          <cell r="D3165">
            <v>286.49</v>
          </cell>
        </row>
        <row r="3166">
          <cell r="A3166">
            <v>5832</v>
          </cell>
          <cell r="B3166" t="str">
            <v>USINA MISTURADORA DE SOLOS CAPCIDADE DE 100/200 T, 110HP - CHP NOTURNO</v>
          </cell>
          <cell r="C3166" t="str">
            <v>CHP-N</v>
          </cell>
          <cell r="D3166">
            <v>294.33</v>
          </cell>
        </row>
        <row r="3167">
          <cell r="A3167">
            <v>5834</v>
          </cell>
          <cell r="B3167" t="str">
            <v>USINA MISTURADORA DE SOLOS, DOSADORES TRIPLOS, CALHA VIBRATÓRIA, CAPCIDADE 200/500 TON, 201HP - CHI NOTURNO</v>
          </cell>
          <cell r="C3167" t="str">
            <v>CHI-N</v>
          </cell>
          <cell r="D3167">
            <v>175.43</v>
          </cell>
        </row>
        <row r="3168">
          <cell r="A3168">
            <v>5835</v>
          </cell>
          <cell r="B3168" t="str">
            <v>VIBROACABADORA SOBRE ESTEIRAS POTENCIA MAX. 105CV CAPACIDADE ATE 450 T/H - CHP DIURNO</v>
          </cell>
          <cell r="C3168" t="str">
            <v>CHP</v>
          </cell>
          <cell r="D3168">
            <v>208.6</v>
          </cell>
        </row>
        <row r="3169">
          <cell r="A3169">
            <v>5836</v>
          </cell>
          <cell r="B3169" t="str">
            <v>VIBROACABADORA SOBRE ESTEIRAS POTENCIA MAX. 105CV CAPACIDADE ATE 450 T/H - CHP NOTURNO</v>
          </cell>
          <cell r="C3169" t="str">
            <v>CHP-N</v>
          </cell>
          <cell r="D3169">
            <v>210.25</v>
          </cell>
        </row>
        <row r="3170">
          <cell r="A3170">
            <v>5837</v>
          </cell>
          <cell r="B3170" t="str">
            <v>VIBROACABADORA SOBRE ESTEIRAS POTENCIA MAX. 105CV CAPACIDADE ATE 450 T/H - CHI DIURNO</v>
          </cell>
          <cell r="C3170" t="str">
            <v>CHI</v>
          </cell>
          <cell r="D3170">
            <v>119.39</v>
          </cell>
        </row>
        <row r="3171">
          <cell r="A3171">
            <v>5838</v>
          </cell>
          <cell r="B3171" t="str">
            <v>VIBROACABADORA SOBRE ESTEIRAS POTENCIA MAX. 105CV CAPACIDADE ATE 450 T/H - CHI NOTURNO</v>
          </cell>
          <cell r="C3171" t="str">
            <v>CHI-N</v>
          </cell>
          <cell r="D3171">
            <v>121.03</v>
          </cell>
        </row>
        <row r="3172">
          <cell r="A3172">
            <v>5839</v>
          </cell>
          <cell r="B3172" t="str">
            <v>VASSOURA MECÂNICA REBOCÁVEL C/ ESCOVA CILÍNDRICA LARGURA = 2,44M - CHPDIURNO</v>
          </cell>
          <cell r="C3172" t="str">
            <v>CHP</v>
          </cell>
          <cell r="D3172">
            <v>4.1100000000000003</v>
          </cell>
        </row>
        <row r="3173">
          <cell r="A3173">
            <v>5841</v>
          </cell>
          <cell r="B3173" t="str">
            <v>VASSOURA MECÂNICA REBOCÁVEL C/ ESCOVA CILÍNDRICA LARGURA = 2,44M - CHIDIURNO</v>
          </cell>
          <cell r="C3173" t="str">
            <v>CHI</v>
          </cell>
          <cell r="D3173">
            <v>3.09</v>
          </cell>
        </row>
        <row r="3174">
          <cell r="A3174">
            <v>5843</v>
          </cell>
          <cell r="B3174" t="str">
            <v>TRATOR DE PNEUS 110 A 126 HP - CHP DIURNO</v>
          </cell>
          <cell r="C3174" t="str">
            <v>CHP</v>
          </cell>
          <cell r="D3174">
            <v>102.7</v>
          </cell>
        </row>
        <row r="3175">
          <cell r="A3175">
            <v>5844</v>
          </cell>
          <cell r="B3175" t="str">
            <v>TRATOR DE PNEUS 110 A 126 HP - CHP NOTURNO</v>
          </cell>
          <cell r="C3175" t="str">
            <v>CHP-N</v>
          </cell>
          <cell r="D3175">
            <v>113.82</v>
          </cell>
        </row>
        <row r="3176">
          <cell r="A3176">
            <v>5845</v>
          </cell>
          <cell r="B3176" t="str">
            <v>TRATOR DE PNEUS 110 A 126 HP - CHI DIURNO</v>
          </cell>
          <cell r="C3176" t="str">
            <v>CHI</v>
          </cell>
          <cell r="D3176">
            <v>35.01</v>
          </cell>
        </row>
        <row r="3177">
          <cell r="A3177">
            <v>5846</v>
          </cell>
          <cell r="B3177" t="str">
            <v>TRATOR DE PNEUS 110 A 126 HP - CHI NOTURNO</v>
          </cell>
          <cell r="C3177" t="str">
            <v>CHI-N</v>
          </cell>
          <cell r="D3177">
            <v>46.14</v>
          </cell>
        </row>
        <row r="3178">
          <cell r="A3178">
            <v>5847</v>
          </cell>
          <cell r="B3178" t="str">
            <v>TRATOR DE ESTEIRAS POTENCIA 165 HP, PESO OPERACIONAL 17,1T - CHP DIURNO</v>
          </cell>
          <cell r="C3178" t="str">
            <v>CHP</v>
          </cell>
          <cell r="D3178">
            <v>259.16000000000003</v>
          </cell>
        </row>
        <row r="3179">
          <cell r="A3179">
            <v>5848</v>
          </cell>
          <cell r="B3179" t="str">
            <v>TRATOR DE ESTEIRAS POTENCIA 165 HP, PESO OPERACIONAL 17,1T - CHP NOTURNO</v>
          </cell>
          <cell r="C3179" t="str">
            <v>CHP-N</v>
          </cell>
          <cell r="D3179">
            <v>253.21</v>
          </cell>
        </row>
        <row r="3180">
          <cell r="A3180">
            <v>5849</v>
          </cell>
          <cell r="B3180" t="str">
            <v>TRATOR DE ESTEIRAS POTENCIA 165 HP, PESO OPERACIONAL 17,1T - CHI DIURNO</v>
          </cell>
          <cell r="C3180" t="str">
            <v>CHI</v>
          </cell>
          <cell r="D3180">
            <v>117.14</v>
          </cell>
        </row>
        <row r="3181">
          <cell r="A3181">
            <v>5850</v>
          </cell>
          <cell r="B3181" t="str">
            <v>TRATOR DE ESTEIRAS POTENCIA 165 HP, PESO OPERACIONAL 17,1 - CHI NOTURNO</v>
          </cell>
          <cell r="C3181" t="str">
            <v>CHI-N</v>
          </cell>
          <cell r="D3181">
            <v>111.19</v>
          </cell>
        </row>
        <row r="3182">
          <cell r="A3182">
            <v>5851</v>
          </cell>
          <cell r="B3182" t="str">
            <v>TRATOR DE ESTEIRAS 153HP PESO OPERACIONAL 15T, COM RODA MOTRIZ ELEVADA- CHP DIURNO</v>
          </cell>
          <cell r="C3182" t="str">
            <v>CHP</v>
          </cell>
          <cell r="D3182">
            <v>253.08</v>
          </cell>
        </row>
        <row r="3183">
          <cell r="A3183">
            <v>5852</v>
          </cell>
          <cell r="B3183" t="str">
            <v>TRATOR DE ESTEIRAS 153HP PESO OPERACIONAL 15T, COM RODA MOTRIZ ELEVADA- CHP NOTURNO</v>
          </cell>
          <cell r="C3183" t="str">
            <v>CHP-N</v>
          </cell>
          <cell r="D3183">
            <v>254.88</v>
          </cell>
        </row>
        <row r="3184">
          <cell r="A3184">
            <v>5853</v>
          </cell>
          <cell r="B3184" t="str">
            <v>TRATOR DE ESTEIRAS 153HP PESO OPERACIONAL 15T, COM RODA MOTRIZ ELEVADA- CHI DIURNO</v>
          </cell>
          <cell r="C3184" t="str">
            <v>CHI</v>
          </cell>
          <cell r="D3184">
            <v>111.97</v>
          </cell>
        </row>
        <row r="3185">
          <cell r="A3185">
            <v>5854</v>
          </cell>
          <cell r="B3185" t="str">
            <v>TRATOR DE ESTEIRAS 153HP PESO OPERACIONAL 15T, COM RODA MOTRIZ ELEVADA- CHI NOTURNO</v>
          </cell>
          <cell r="C3185" t="str">
            <v>CHI-N</v>
          </cell>
          <cell r="D3185">
            <v>113.78</v>
          </cell>
        </row>
        <row r="3186">
          <cell r="A3186">
            <v>5855</v>
          </cell>
          <cell r="B3186" t="str">
            <v>TRATOR DE ESTEIRAS COM LAMINA - POTENCIA 305 HP - PESO OPERACIONAL 37T - CHP DIURNO</v>
          </cell>
          <cell r="C3186" t="str">
            <v>CHP</v>
          </cell>
          <cell r="D3186">
            <v>593.49</v>
          </cell>
        </row>
        <row r="3187">
          <cell r="A3187">
            <v>5856</v>
          </cell>
          <cell r="B3187" t="str">
            <v>TRATOR DE ESTEIRAS COM LAMINA - POTENCIA 305 HP - PESO OPERACIONAL 37T - CHP NOTURNO</v>
          </cell>
          <cell r="C3187" t="str">
            <v>CHP-N</v>
          </cell>
          <cell r="D3187">
            <v>595.29999999999995</v>
          </cell>
        </row>
        <row r="3188">
          <cell r="A3188">
            <v>5857</v>
          </cell>
          <cell r="B3188" t="str">
            <v>TRATOR DE ESTEIRAS COM LAMINA - POTENCIA 305 HP - PESO OPERACIONAL 37T - CHI DIURNO</v>
          </cell>
          <cell r="C3188" t="str">
            <v>CHI</v>
          </cell>
          <cell r="D3188">
            <v>269.95999999999998</v>
          </cell>
        </row>
        <row r="3189">
          <cell r="A3189">
            <v>5858</v>
          </cell>
          <cell r="B3189" t="str">
            <v>TRATOR DE ESTEIRAS COM LAMINA - POTENCIA 305 HP - PESO OPERACIONAL 37T - CHI NOTURNO</v>
          </cell>
          <cell r="C3189" t="str">
            <v>CHI-N</v>
          </cell>
          <cell r="D3189">
            <v>271.77</v>
          </cell>
        </row>
        <row r="3190">
          <cell r="A3190">
            <v>5860</v>
          </cell>
          <cell r="B3190" t="str">
            <v>TRATOR DE ESTEIRAS 99HP, PESO OPERACIONAL 8,5T - CHP NOTURNO</v>
          </cell>
          <cell r="C3190" t="str">
            <v>CHP-N</v>
          </cell>
          <cell r="D3190">
            <v>143.46</v>
          </cell>
        </row>
        <row r="3191">
          <cell r="A3191">
            <v>5861</v>
          </cell>
          <cell r="B3191" t="str">
            <v>TRATOR DE ESTEIRAS 99HP, PESO OPERACIONAL 8,5T - CHI DIURNO</v>
          </cell>
          <cell r="C3191" t="str">
            <v>CHI</v>
          </cell>
          <cell r="D3191">
            <v>65.709999999999994</v>
          </cell>
        </row>
        <row r="3192">
          <cell r="A3192">
            <v>5862</v>
          </cell>
          <cell r="B3192" t="str">
            <v>TRATOR DE ESTEIRAS 99HP, PESO OPERACIONAL 8,5T - CHI NOTURNO</v>
          </cell>
          <cell r="C3192" t="str">
            <v>CHI-N</v>
          </cell>
          <cell r="D3192">
            <v>67.52</v>
          </cell>
        </row>
        <row r="3193">
          <cell r="A3193">
            <v>5863</v>
          </cell>
          <cell r="B3193" t="str">
            <v>ROLO COMPACTADOR VIBRATÓRIO REBOCÁVEL AÇO LISO, PESO 4,7T, IMPACTO DINÂMICO 18,3T - CHP DIURNO</v>
          </cell>
          <cell r="C3193" t="str">
            <v>CHP</v>
          </cell>
          <cell r="D3193">
            <v>50.04</v>
          </cell>
        </row>
        <row r="3194">
          <cell r="A3194">
            <v>5864</v>
          </cell>
          <cell r="B3194" t="str">
            <v>ROLO COMPACTADOR VIBRATÓRIO REBOCÁVEL AÇO LISO, PESO 4,7T, IMPACTO DINÂMICO 18,3T - CHP NOTURNO</v>
          </cell>
          <cell r="C3194" t="str">
            <v>CHP-N</v>
          </cell>
          <cell r="D3194">
            <v>51.68</v>
          </cell>
        </row>
        <row r="3195">
          <cell r="A3195">
            <v>5865</v>
          </cell>
          <cell r="B3195" t="str">
            <v>ROLO COMPACTADOR VIBRATÓRIO REBOCÁVEL AÇO LISO, PESO 4,7T, IMPACTO DINÂMICO 18,3T - CHI DIURNO</v>
          </cell>
          <cell r="C3195" t="str">
            <v>CHI</v>
          </cell>
          <cell r="D3195">
            <v>16.09</v>
          </cell>
        </row>
        <row r="3196">
          <cell r="A3196">
            <v>5866</v>
          </cell>
          <cell r="B3196" t="str">
            <v>ROLO COMPACTADOR VIBRATÓRIO REBOCÁVEL AÇO LISO, PESO 4,7T, IMPACTO DINÂMICO 18,3T - CHI NOTURNO</v>
          </cell>
          <cell r="C3196" t="str">
            <v>CHI-N</v>
          </cell>
          <cell r="D3196">
            <v>17.73</v>
          </cell>
        </row>
        <row r="3197">
          <cell r="A3197">
            <v>5867</v>
          </cell>
          <cell r="B3197" t="str">
            <v>ROLO COMPACTADOR VIBRATÓRIO TANDEM AÇO LISO, POTÊNCIA 58CV, PESO SEM/COM LASTRO 6,5/9,4 T - CHP DIURNO</v>
          </cell>
          <cell r="C3197" t="str">
            <v>CHP</v>
          </cell>
          <cell r="D3197">
            <v>80.61</v>
          </cell>
        </row>
        <row r="3198">
          <cell r="A3198">
            <v>5868</v>
          </cell>
          <cell r="B3198" t="str">
            <v>ROLO COMPACTADOR VIBRATÓRIO TANDEM AÇO LISO, POTÊNCIA 58CV, PESO SEM/COM LASTRO 6,5/9,4 T - CHP NOTURNO</v>
          </cell>
          <cell r="C3198" t="str">
            <v>CHP-N</v>
          </cell>
          <cell r="D3198">
            <v>73.680000000000007</v>
          </cell>
        </row>
        <row r="3199">
          <cell r="A3199">
            <v>5869</v>
          </cell>
          <cell r="B3199" t="str">
            <v>ROLO COMPACTADOR VIBRATÓRIO TANDEM AÇO LISO, POTÊNCIA 58CV, PESO SEM/COM LASTRO 6,5/9,4 T - CHI DIURNO</v>
          </cell>
          <cell r="C3199" t="str">
            <v>CHI</v>
          </cell>
          <cell r="D3199">
            <v>37.1</v>
          </cell>
        </row>
        <row r="3200">
          <cell r="A3200">
            <v>5870</v>
          </cell>
          <cell r="B3200" t="str">
            <v>ROLO COMPACTADOR VIBRATÓRIO TANDEM AÇO LISO, POTÊNCIA 58CV, PESO SEM/COM LASTRO 6,5/9,4 T - CHI NOTURNO</v>
          </cell>
          <cell r="C3200" t="str">
            <v>CHI-N</v>
          </cell>
          <cell r="D3200">
            <v>30.17</v>
          </cell>
        </row>
        <row r="3201">
          <cell r="A3201">
            <v>5871</v>
          </cell>
          <cell r="B3201" t="str">
            <v>ROLO COMPACTADOR DE PNEUS ESTÁTICO PARA ASFALTO, PRESSÃO VARIÁVEL, POTÊNCIA 99HP, PESO OPERACIONAL SEM/COM LASTRO 8,3/21,0 T - CHP DIURNO</v>
          </cell>
          <cell r="C3201" t="str">
            <v>CHP</v>
          </cell>
          <cell r="D3201">
            <v>127.13</v>
          </cell>
        </row>
        <row r="3202">
          <cell r="A3202">
            <v>5872</v>
          </cell>
          <cell r="B3202" t="str">
            <v>ROLO COMPACTADOR DE PNEUS ESTÁTICO PARA ASFALTO, PRESSÃO VARIÁVEL, POTÊNCIA 99HP, PESO OPERACIONAL SEM/COM LASTRO 8,3/21,0 T - CHP NOTURNO</v>
          </cell>
          <cell r="C3202" t="str">
            <v>CHP-N</v>
          </cell>
          <cell r="D3202">
            <v>139.07</v>
          </cell>
        </row>
        <row r="3203">
          <cell r="A3203">
            <v>5873</v>
          </cell>
          <cell r="B3203" t="str">
            <v>ROLO COMPACTADOR DE PNEUS ESTÁTICO PARA ASFALTO, PRESSÃO VARIÁVEL, POTÊNCIA 99HP, PESO OPERACIONAL SEM/COM LASTRO 8,3/21,0 T - CHI DIURNO</v>
          </cell>
          <cell r="C3203" t="str">
            <v>CHI</v>
          </cell>
          <cell r="D3203">
            <v>45.18</v>
          </cell>
        </row>
        <row r="3204">
          <cell r="A3204">
            <v>5874</v>
          </cell>
          <cell r="B3204" t="str">
            <v>ROLO COMPACTADOR DE PNEUS ESTÁTICO PARA ASFALTO, PRESSÃO VARIÁVEL, POTÊNCIA 99HP, PESO OPERACIONAL SEM/COM LASTRO 8,3/21,0 T - CHI NOTURNO</v>
          </cell>
          <cell r="C3204" t="str">
            <v>CHI-N</v>
          </cell>
          <cell r="D3204">
            <v>57.12</v>
          </cell>
        </row>
        <row r="3205">
          <cell r="A3205">
            <v>5875</v>
          </cell>
          <cell r="B3205" t="str">
            <v>RETRO-ESCAVADEIRA, 74HP - (VU = 6 ANOS) - CHP DIURNO</v>
          </cell>
          <cell r="C3205" t="str">
            <v>CHP</v>
          </cell>
          <cell r="D3205">
            <v>79.3</v>
          </cell>
        </row>
        <row r="3206">
          <cell r="A3206">
            <v>5876</v>
          </cell>
          <cell r="B3206" t="str">
            <v>RETRO-ESCAVADEIRA, 74HP (VU = 6 ANOS) - CHP NOTURNO</v>
          </cell>
          <cell r="C3206" t="str">
            <v>CHP-N</v>
          </cell>
          <cell r="D3206">
            <v>80.06</v>
          </cell>
        </row>
        <row r="3207">
          <cell r="A3207">
            <v>5877</v>
          </cell>
          <cell r="B3207" t="str">
            <v>RETRO-ESCAVADEIRA, 74HP (VU = 6 ANOS) - CHI DIURNO</v>
          </cell>
          <cell r="C3207" t="str">
            <v>CHI</v>
          </cell>
          <cell r="D3207">
            <v>31</v>
          </cell>
        </row>
        <row r="3208">
          <cell r="A3208">
            <v>5878</v>
          </cell>
          <cell r="B3208" t="str">
            <v>RETRO-ESCAVADEIRA, 74HP (VU = 6 ANOS) - CHI NOTURNO</v>
          </cell>
          <cell r="C3208" t="str">
            <v>CHI-N</v>
          </cell>
          <cell r="D3208">
            <v>31.76</v>
          </cell>
        </row>
        <row r="3209">
          <cell r="A3209">
            <v>5879</v>
          </cell>
          <cell r="B3209" t="str">
            <v>ROLO COMPACTADOR VIBRATÓRIO PÉ DE CARNEIRO, OPERADO POR CONTROLE REMOTO, POTÊNCIA 17HP, PESO OPERACIONAL 1,65T - CHP DIURNO</v>
          </cell>
          <cell r="C3209" t="str">
            <v>CHP</v>
          </cell>
          <cell r="D3209">
            <v>7.54</v>
          </cell>
        </row>
        <row r="3210">
          <cell r="A3210">
            <v>5880</v>
          </cell>
          <cell r="B3210" t="str">
            <v>ROLO COMPACTADOR VIBRATÓRIO PÉ DE CARNEIRO, OPERADO POR CONTROLE REMOTO, POTÊNCIA 17HP, PESO OPERACIONAL 1,65T - CHP NOTURNO</v>
          </cell>
          <cell r="C3210" t="str">
            <v>CHP-N</v>
          </cell>
          <cell r="D3210">
            <v>7.54</v>
          </cell>
        </row>
        <row r="3211">
          <cell r="A3211">
            <v>5881</v>
          </cell>
          <cell r="B3211" t="str">
            <v>ROLO COMPACTADOR VIBRATÓRIO PÉ DE CARNEIRO, OPERADO POR CONTROLE REMOTO, POTÊNCIA 17HP, PESO OPERACIONAL 1,65T - CHI</v>
          </cell>
          <cell r="C3211" t="str">
            <v>CHI</v>
          </cell>
          <cell r="D3211">
            <v>5.66</v>
          </cell>
        </row>
        <row r="3212">
          <cell r="A3212">
            <v>5882</v>
          </cell>
          <cell r="B3212" t="str">
            <v>EQUIPAMENTO PARA LAMA ASFALTICA COM SILO DE AGREGADO 6M3, DOSADOR DE CIMENTO, A SER MONTADO SOBRE CAMINHÃO (NAO INCLUI O CAMINHAO) - CUSTO HORARIO PRODUTIVO DIURNO</v>
          </cell>
          <cell r="C3212" t="str">
            <v>CHP</v>
          </cell>
          <cell r="D3212">
            <v>121.71</v>
          </cell>
        </row>
        <row r="3213">
          <cell r="A3213">
            <v>5883</v>
          </cell>
          <cell r="B3213" t="str">
            <v>EQUIPAMENTO PARA LAMA ASFALTICA COM SILO DE AGREGADO 6M3, DOSADOR DE CIMENTO, A SER MONTADO SOBRE CAMINHÃO (NAO INCLUI O CAMINHAO) - CUSTO HORARIO PRODUTIVO NOTURNO</v>
          </cell>
          <cell r="C3213" t="str">
            <v>CHP-N</v>
          </cell>
          <cell r="D3213">
            <v>123.39</v>
          </cell>
        </row>
        <row r="3214">
          <cell r="A3214">
            <v>5884</v>
          </cell>
          <cell r="B3214" t="str">
            <v>EQUIPAMENTO PARA LAMA ASFALTICA COM SILO DE AGREGADO 6M3, DOSADOR DE CIMENTO, A SER MONTADO SOBRE CAMINHÃO (NAO INCLUI O CAMINHAO) - CUSTO HORARIO IMPRODUTIVO DIURNO</v>
          </cell>
          <cell r="C3214" t="str">
            <v>CHI</v>
          </cell>
          <cell r="D3214">
            <v>50.14</v>
          </cell>
        </row>
        <row r="3215">
          <cell r="A3215">
            <v>5885</v>
          </cell>
          <cell r="B3215" t="str">
            <v>EQUIPAMENTO PARA LAMA ASFALTICA COM SILO DE AGREGADO 6M3, DOSADOR DE CIMENTO, MONTADO SOBRE CAMINHÃO - CHI NOTURNO</v>
          </cell>
          <cell r="C3215" t="str">
            <v>CHI-N</v>
          </cell>
          <cell r="D3215">
            <v>51.83</v>
          </cell>
        </row>
        <row r="3216">
          <cell r="A3216">
            <v>5886</v>
          </cell>
          <cell r="B3216" t="str">
            <v>CAMINHAO PIPA FORD F12000 6000L 162HP C/BOMBA GASOLINA - CHP DIURNO</v>
          </cell>
          <cell r="C3216" t="str">
            <v>CHP</v>
          </cell>
          <cell r="D3216">
            <v>73.83</v>
          </cell>
        </row>
        <row r="3217">
          <cell r="A3217">
            <v>5888</v>
          </cell>
          <cell r="B3217" t="str">
            <v>CAMINHAO PIPA FORD F12000 6000L 162HP C/BOMBA GASOLINA - CHI DIURNO</v>
          </cell>
          <cell r="C3217" t="str">
            <v>CHI</v>
          </cell>
          <cell r="D3217">
            <v>25.32</v>
          </cell>
        </row>
        <row r="3218">
          <cell r="A3218">
            <v>5890</v>
          </cell>
          <cell r="B3218" t="str">
            <v>CAMINHAO TOCO, 177CV - 14T (VU=6ANOS) (NAO INCLUI CARROCERIA) - CUSTOHORARIO PRODUTIVO DIURNO</v>
          </cell>
          <cell r="C3218" t="str">
            <v>CHP</v>
          </cell>
          <cell r="D3218">
            <v>93.74</v>
          </cell>
        </row>
        <row r="3219">
          <cell r="A3219">
            <v>5891</v>
          </cell>
          <cell r="B3219" t="str">
            <v>CAMINHAO TOCO, 177CV - 14T (VU=6ANOS) (NAO INCLUI CARROCERIA) - CUSTOHORARIO PRODUTIVO NOTURNO</v>
          </cell>
          <cell r="C3219" t="str">
            <v>CHP-N</v>
          </cell>
          <cell r="D3219">
            <v>95.42</v>
          </cell>
        </row>
        <row r="3220">
          <cell r="A3220">
            <v>5892</v>
          </cell>
          <cell r="B3220" t="str">
            <v>CAMINHAO TOCO, 177CV - 14T (VU=6ANOS) (NAO INCLUI CARROCERIA) - CUSTOHORARIO IMPRODUTIVO DIURNO</v>
          </cell>
          <cell r="C3220" t="str">
            <v>CHI</v>
          </cell>
          <cell r="D3220">
            <v>26.33</v>
          </cell>
        </row>
        <row r="3221">
          <cell r="A3221">
            <v>5893</v>
          </cell>
          <cell r="B3221" t="str">
            <v>CAMINHAO TOCO, 177CV - 14T (VU=6ANOS) (NAO INCLUI CARROCERIA) - CUSTOHORARIO IMPRODUTIVO NOTURNO</v>
          </cell>
          <cell r="C3221" t="str">
            <v>CHI-N</v>
          </cell>
          <cell r="D3221">
            <v>28.02</v>
          </cell>
        </row>
        <row r="3222">
          <cell r="A3222">
            <v>5894</v>
          </cell>
          <cell r="B3222" t="str">
            <v>CAMINHAO TOCO, 170CV - 11T (VU=6ANOS) (NAO INCLUI CARROCERIA) - CUSTOHORARIO PRODUTIVO DIURNO</v>
          </cell>
          <cell r="C3222" t="str">
            <v>CHP</v>
          </cell>
          <cell r="D3222">
            <v>89.79</v>
          </cell>
        </row>
        <row r="3223">
          <cell r="A3223">
            <v>5895</v>
          </cell>
          <cell r="B3223" t="str">
            <v>CAMINHAO TOCO, 170CV - 11T (VU=6ANOS) (NAO INCLUI CARROCERIA) - CUSTOHORARIO PRODUTIVO NOTURNO</v>
          </cell>
          <cell r="C3223" t="str">
            <v>CHP-N</v>
          </cell>
          <cell r="D3223">
            <v>91.47</v>
          </cell>
        </row>
        <row r="3224">
          <cell r="A3224">
            <v>5896</v>
          </cell>
          <cell r="B3224" t="str">
            <v>CAMINHAO TOCO, 170CV - 11T (VU=6ANOS) (NAO INCLUI CARROCERIA) - CUSTOHORARIO IMPRODUTIVO DIURNO</v>
          </cell>
          <cell r="C3224" t="str">
            <v>CHI</v>
          </cell>
          <cell r="D3224">
            <v>25.99</v>
          </cell>
        </row>
        <row r="3225">
          <cell r="A3225">
            <v>5897</v>
          </cell>
          <cell r="B3225" t="str">
            <v>CAMINHAO TOCO, 170CV - 11T (VU=6ANOS) (NAO INCLUI CARROCERIA) - CUSTOHORARIO IMPRODUTIVO NOTURNO</v>
          </cell>
          <cell r="C3225" t="str">
            <v>CHI-N</v>
          </cell>
          <cell r="D3225">
            <v>27.68</v>
          </cell>
        </row>
        <row r="3226">
          <cell r="A3226">
            <v>5898</v>
          </cell>
          <cell r="B3226" t="str">
            <v>CAMINHAO PIPA 6000L TOCO, 162CV - 7,5T (VU=6ANOS) (INCLUI TANQUE DE ACO PARA TRANSPORTE DE AGUA E MOTOBOMBA CENTRIFUGA A GASOLINA 3,5CV) - CUSTO HORARIO PRODUTIVO NOTURNO</v>
          </cell>
          <cell r="C3226" t="str">
            <v>CHP-N</v>
          </cell>
          <cell r="D3226">
            <v>95.23</v>
          </cell>
        </row>
        <row r="3227">
          <cell r="A3227">
            <v>5900</v>
          </cell>
          <cell r="B3227" t="str">
            <v>CAMINHAO PIPA 6000L TOCO, 162CV - 7,5T (VU=6ANOS) (INCLUI TANQUE DE ACO PARA TRANSPORTE DE AGUA E MOTOBOMBA CENTRIFUGA A GASOLINA 3,5CV) - CUSTO HORARIO IMPRODUTIVO NOTURNO</v>
          </cell>
          <cell r="C3227" t="str">
            <v>CHI-N</v>
          </cell>
          <cell r="D3227">
            <v>24.87</v>
          </cell>
        </row>
        <row r="3228">
          <cell r="A3228">
            <v>5901</v>
          </cell>
          <cell r="B3228" t="str">
            <v>CAMINHAO PIPA 10000L TRUCADO, 208CV - 21,1T (VU=6ANOS) (INCLUI TANQUEDE ACO PARA TRANSPORTE DE AGUA E MOTOBOMBA CENTRIFUGA A GASOLINA 3,5CV) - CUSTO HORARIO PRODUTIVO DIURNO</v>
          </cell>
          <cell r="C3228" t="str">
            <v>CHP</v>
          </cell>
          <cell r="D3228">
            <v>88.89</v>
          </cell>
        </row>
        <row r="3229">
          <cell r="A3229">
            <v>5902</v>
          </cell>
          <cell r="B3229" t="str">
            <v>CAMINHAO PIPA 10000L TRUCADO, 208CV - 21,1T (VU=6ANOS) (INCLUI TANQUEDE ACO PARA TRANSPORTE DE AGUA E MOTOBOMBA CENTRIFUGA A GASOLINA 3,5CV) - CUSTO HORARIO PRODUTIVO NOTURNO</v>
          </cell>
          <cell r="C3229" t="str">
            <v>CHP-N</v>
          </cell>
          <cell r="D3229">
            <v>90.57</v>
          </cell>
        </row>
        <row r="3230">
          <cell r="A3230">
            <v>5903</v>
          </cell>
          <cell r="B3230" t="str">
            <v>CAMINHAO PIPA 10000L TRUCADO, 208CV - 21,1T (VU=6ANOS) (INCLUI TANQUEDE ACO PARA TRANSPORTE DE AGUA E MOTOBOMBA CENTRIFUGA A GASOLINA 3,5CV) - CUSTO HORARIO IMPRODUTIVO DIURNO</v>
          </cell>
          <cell r="C3230" t="str">
            <v>CHI</v>
          </cell>
          <cell r="D3230">
            <v>24.67</v>
          </cell>
        </row>
        <row r="3231">
          <cell r="A3231">
            <v>5904</v>
          </cell>
          <cell r="B3231" t="str">
            <v>CAMINHAO PIPA 10000L TRUCADO, 208CV - 21,1T (VU=6ANOS) (INCLUI TANQUEDE ACO PARA TRANSPORTE DE AGUA E MOTOBOMBA CENTRIFUGA A GASOLINA 3,5CV) - CUSTO HORARIO IMPRODUTIVO NOTURNO</v>
          </cell>
          <cell r="C3231" t="str">
            <v>CHI-N</v>
          </cell>
          <cell r="D3231">
            <v>26.35</v>
          </cell>
        </row>
        <row r="3232">
          <cell r="A3232">
            <v>5905</v>
          </cell>
          <cell r="B3232" t="str">
            <v>DISTRIBUIDOR DE AGREGADO TIPO DOSADOR REBOCAVEL COM 4 PNEUS COM LARGURA 3,66 M - CHP DIURNO</v>
          </cell>
          <cell r="C3232" t="str">
            <v>CHP</v>
          </cell>
          <cell r="D3232">
            <v>12.24</v>
          </cell>
        </row>
        <row r="3233">
          <cell r="A3233">
            <v>5906</v>
          </cell>
          <cell r="B3233" t="str">
            <v>DISTRIBUIDOR DE AGREGADO TIPO DOSADOR REBOCAVEL COM 4 PNEUS COM LARGURA 3,66 M - CHP NOTURNO</v>
          </cell>
          <cell r="C3233" t="str">
            <v>CHP-N</v>
          </cell>
          <cell r="D3233">
            <v>12.24</v>
          </cell>
        </row>
        <row r="3234">
          <cell r="A3234">
            <v>5907</v>
          </cell>
          <cell r="B3234" t="str">
            <v>DISTRIBUIDOR DE AGREGADO TIPO DOSADOR REBOCAVEL COM 4 PNEUS COM LARGURA 3,66 M - CHI DIURNO</v>
          </cell>
          <cell r="C3234" t="str">
            <v>CHI</v>
          </cell>
          <cell r="D3234">
            <v>8.98</v>
          </cell>
        </row>
        <row r="3235">
          <cell r="A3235">
            <v>5908</v>
          </cell>
          <cell r="B3235" t="str">
            <v>DISTRIBUIDOR DE AGREGADO TIPO DOSADOR REBOCAVEL COM 4 PNEUS COM LARGURA 3,66 M - CHI NOTURNO</v>
          </cell>
          <cell r="C3235" t="str">
            <v>CHI-N</v>
          </cell>
          <cell r="D3235">
            <v>8.98</v>
          </cell>
        </row>
        <row r="3236">
          <cell r="A3236">
            <v>5909</v>
          </cell>
          <cell r="B3236" t="str">
            <v>DISTRIBUIDOR DE BETUME COM TANQUE DE 2500L, REBOCAVEL, PNEUMATICO COMMOTOR A GASOLINA 3,4HP - CHP DIURNO</v>
          </cell>
          <cell r="C3236" t="str">
            <v>CHP</v>
          </cell>
          <cell r="D3236">
            <v>50.95</v>
          </cell>
        </row>
        <row r="3237">
          <cell r="A3237">
            <v>5910</v>
          </cell>
          <cell r="B3237" t="str">
            <v>DISTRIBUIDOR DE BETUME COM TANQUE DE 2500L, REBOCAVEL, PNEUMATICO COMMOTOR A GASOLINA 3,4HP - CHP NOTURNO</v>
          </cell>
          <cell r="C3237" t="str">
            <v>CHP-N</v>
          </cell>
          <cell r="D3237">
            <v>50.96</v>
          </cell>
        </row>
        <row r="3238">
          <cell r="A3238">
            <v>5911</v>
          </cell>
          <cell r="B3238" t="str">
            <v>DISTRIBUIDOR DE BETUME COM TANQUE DE 2500L, REBOCAVEL, PNEUMATICO COMMOTOR A GASOLINA 3,4HP - CHI DIURNO</v>
          </cell>
          <cell r="C3238" t="str">
            <v>CHI</v>
          </cell>
          <cell r="D3238">
            <v>10.54</v>
          </cell>
        </row>
        <row r="3239">
          <cell r="A3239">
            <v>5912</v>
          </cell>
          <cell r="B3239" t="str">
            <v>DISTRIBUIDOR DE BETUME COM TANQUE DE 2500L, REBOCAVEL, PNEUMATICO COMMOTOR A GASOLINA 3,4HP - CHI NOTURNO</v>
          </cell>
          <cell r="C3239" t="str">
            <v>CHI-N</v>
          </cell>
          <cell r="D3239">
            <v>10.56</v>
          </cell>
        </row>
        <row r="3240">
          <cell r="A3240">
            <v>5913</v>
          </cell>
          <cell r="B3240" t="str">
            <v>DISTRIBUIDOR DE ASFALTO MONTADO SOBRE CAMINHAO TOCO 162 HP, COM TANQUEISOLADO 6 M3 COM BARRA ESPARGIDORA DE 3,66 M - CHP DIURNO</v>
          </cell>
          <cell r="C3240" t="str">
            <v>CHP</v>
          </cell>
          <cell r="D3240">
            <v>170.86</v>
          </cell>
        </row>
        <row r="3241">
          <cell r="A3241">
            <v>5914</v>
          </cell>
          <cell r="B3241" t="str">
            <v>DISTRIBUIDOR DE ASFALTO MONTADO SOBRE CAMINHAO TOCO 162 HP, COM TANQUEISOLADO 6 M3 COM BARRA ESPARGIDORA DE 3,66 M - CHP NOTURNO</v>
          </cell>
          <cell r="C3241" t="str">
            <v>CHP-N</v>
          </cell>
          <cell r="D3241">
            <v>174.23</v>
          </cell>
        </row>
        <row r="3242">
          <cell r="A3242">
            <v>5915</v>
          </cell>
          <cell r="B3242" t="str">
            <v>DISTRIBUIDOR DE ASFALTO MONTADO SOBRE CAMINHAO TOCO 162 HP, COM TANQUEISOLADO 6 M3 COM BARRA ESPARGIDORA DE 3,66 M - CHI DIURNO</v>
          </cell>
          <cell r="C3242" t="str">
            <v>CHI</v>
          </cell>
          <cell r="D3242">
            <v>63.07</v>
          </cell>
        </row>
        <row r="3243">
          <cell r="A3243">
            <v>5916</v>
          </cell>
          <cell r="B3243" t="str">
            <v>DISTRIBUIDOR DE ASFALTO MONTADO SOBRE CAMINHAO TOCO 162 HP, COM TANQUEISOLADO 6 M3 COM BARRA ESPARGIDORA DE 3,66 M - CHI NOTURNO</v>
          </cell>
          <cell r="C3243" t="str">
            <v>CHI-N</v>
          </cell>
          <cell r="D3243">
            <v>66.44</v>
          </cell>
        </row>
        <row r="3244">
          <cell r="A3244">
            <v>5921</v>
          </cell>
          <cell r="B3244" t="str">
            <v>GRADE ARADORA COM 20 DISCOS DE 24 " SOBRE PNEUS - CHP DIURNO</v>
          </cell>
          <cell r="C3244" t="str">
            <v>CHP</v>
          </cell>
          <cell r="D3244">
            <v>4.8499999999999996</v>
          </cell>
        </row>
        <row r="3245">
          <cell r="A3245">
            <v>5922</v>
          </cell>
          <cell r="B3245" t="str">
            <v>GRADE ARADORA COM 20 DISCOS DE 24 " SOBRE PNEUS - CHP NOTURNO</v>
          </cell>
          <cell r="C3245" t="str">
            <v>CHP-N</v>
          </cell>
          <cell r="D3245">
            <v>4.8499999999999996</v>
          </cell>
        </row>
        <row r="3246">
          <cell r="A3246">
            <v>5923</v>
          </cell>
          <cell r="B3246" t="str">
            <v>GRADE ARADORA COM 20 DISCOS DE 24" SOBRE PNEUS - CHI DIURNO</v>
          </cell>
          <cell r="C3246" t="str">
            <v>CHI</v>
          </cell>
          <cell r="D3246">
            <v>3.64</v>
          </cell>
        </row>
        <row r="3247">
          <cell r="A3247">
            <v>5924</v>
          </cell>
          <cell r="B3247" t="str">
            <v>LANCA ELEVATORIA TELESCOPICA DE ACIONAMENTO HIDRAULICO, CAPACIDADE DECARGA 30.000 KG, COM CESTO, MONTADA SOBRE CAMINHAO TRUCADO - CHP DIURNO</v>
          </cell>
          <cell r="C3247" t="str">
            <v>CHP</v>
          </cell>
          <cell r="D3247">
            <v>277.68</v>
          </cell>
        </row>
        <row r="3248">
          <cell r="A3248">
            <v>5925</v>
          </cell>
          <cell r="B3248" t="str">
            <v>LANCA ELEVATORIA TELESCOPICA DE ACIONAMENTO HIDRAULICO, CAPACIDADE DECARGA 30.000 KG, COM CESTO, MONTADA SOBRE CAMINHAO TRUCADO - CHP NOTURNO</v>
          </cell>
          <cell r="C3248" t="str">
            <v>CHP-N</v>
          </cell>
          <cell r="D3248">
            <v>279.36</v>
          </cell>
        </row>
        <row r="3249">
          <cell r="A3249">
            <v>5926</v>
          </cell>
          <cell r="B3249" t="str">
            <v>LANCA ELEVATORIA TELESCOPICA DE ACIONAMENTO HIDRAULICO, CAPACIDADE DECARGA 30.000 KG, COM CESTO, MONTADA SOBRE CAMINHAO TRUCADO - CHI DIURNO</v>
          </cell>
          <cell r="C3249" t="str">
            <v>CHI</v>
          </cell>
          <cell r="D3249">
            <v>152</v>
          </cell>
        </row>
        <row r="3250">
          <cell r="A3250">
            <v>5927</v>
          </cell>
          <cell r="B3250" t="str">
            <v>LANCA ELEVATORIA TELESCOPICA DE ACIONAMENTO HIDRAULICO, CAPACIDADE DECARGA 30.000 KG, COM CESTO, MONTADA SOBRE CAMINHAO TRUCADO - CHI NOTURNO</v>
          </cell>
          <cell r="C3250" t="str">
            <v>CHI-N</v>
          </cell>
          <cell r="D3250">
            <v>153.69</v>
          </cell>
        </row>
        <row r="3251">
          <cell r="A3251">
            <v>5928</v>
          </cell>
          <cell r="B3251" t="str">
            <v>GUINDASTE MUNK COM CESTO, CARGA MAXIMA 5,75T (A 2M) E 2,3T ( A 5M), ALT URA MAXIMA = 7,9M, MONTADO SOBRE CAMINHAO DE CARROCERIA 162HP - CHP DIURNO</v>
          </cell>
          <cell r="C3251" t="str">
            <v>CHP</v>
          </cell>
          <cell r="D3251">
            <v>101.5</v>
          </cell>
        </row>
        <row r="3252">
          <cell r="A3252">
            <v>5929</v>
          </cell>
          <cell r="B3252" t="str">
            <v>GUINDASTE MUNK COM CESTO, CARGA MAXIMA 5,75T (A 2M) E 2,3T ( A 5M), ALTURA MAXIMA = 7,9M, MONTADO SOBRE CAMINHAO DE CARROCERIA 162HP - CHPNOTURNO</v>
          </cell>
          <cell r="C3252" t="str">
            <v>CHP-N</v>
          </cell>
          <cell r="D3252">
            <v>103.19</v>
          </cell>
        </row>
        <row r="3253">
          <cell r="A3253">
            <v>5930</v>
          </cell>
          <cell r="B3253" t="str">
            <v>GUINDASTE MUNK COM CESTO, CARGA MAXIMA 5,75T (A 2M) E 2,3T ( A 5M), ALT URA MAXIMA = 7,9M, MONTADO SOBRE CAMINHAO DE CARROCERIA 162HP - CHIDIURNO</v>
          </cell>
          <cell r="C3253" t="str">
            <v>CHI</v>
          </cell>
          <cell r="D3253">
            <v>33.94</v>
          </cell>
        </row>
        <row r="3254">
          <cell r="A3254">
            <v>5931</v>
          </cell>
          <cell r="B3254" t="str">
            <v>GUINDASTE MUNK COM CESTO, CARGA MAXIMA 5,75T (A 2M) E 2,3T ( A 5M), ALT URA MAXIMA = 7,9M, MONTADO SOBRE CAMINHAO DE CARROCERIA 162HP - CHINOTURNO</v>
          </cell>
          <cell r="C3254" t="str">
            <v>CHI-N</v>
          </cell>
          <cell r="D3254">
            <v>35.619999999999997</v>
          </cell>
        </row>
        <row r="3255">
          <cell r="A3255">
            <v>5932</v>
          </cell>
          <cell r="B3255" t="str">
            <v>MOTONIVELADORA CATERPILLAR 120 140HP (VU=6ANOS) - CHP DIURNO</v>
          </cell>
          <cell r="C3255" t="str">
            <v>CHP</v>
          </cell>
          <cell r="D3255">
            <v>178.53</v>
          </cell>
        </row>
        <row r="3256">
          <cell r="A3256">
            <v>5933</v>
          </cell>
          <cell r="B3256" t="str">
            <v>MOTONIVELADORA 140HP (VU=6ANOS) - CHP NOTURNO</v>
          </cell>
          <cell r="C3256" t="str">
            <v>CHP-N</v>
          </cell>
          <cell r="D3256">
            <v>180.33</v>
          </cell>
        </row>
        <row r="3257">
          <cell r="A3257">
            <v>5934</v>
          </cell>
          <cell r="B3257" t="str">
            <v>MOTONIVELADORA 140HP (VU=6ANOS) - CHI DIURNO</v>
          </cell>
          <cell r="C3257" t="str">
            <v>CHI</v>
          </cell>
          <cell r="D3257">
            <v>79.73</v>
          </cell>
        </row>
        <row r="3258">
          <cell r="A3258">
            <v>5935</v>
          </cell>
          <cell r="B3258" t="str">
            <v>MOTONIVELADORA 140HP (VU=6ANOS) - CHI NOTURNO</v>
          </cell>
          <cell r="C3258" t="str">
            <v>CHI-N</v>
          </cell>
          <cell r="D3258">
            <v>81.540000000000006</v>
          </cell>
        </row>
        <row r="3259">
          <cell r="A3259">
            <v>5940</v>
          </cell>
          <cell r="B3259" t="str">
            <v>PA CARREGADEIRA SOBRE RODAS 105 HP - CAPACIDADE DA CACAMBA 1,4 A 1,7 M3 - PESO OPERACIONAL 9.100 KG - CHP DIURNO</v>
          </cell>
          <cell r="C3259" t="str">
            <v>CHP</v>
          </cell>
          <cell r="D3259">
            <v>120.44</v>
          </cell>
        </row>
        <row r="3260">
          <cell r="A3260">
            <v>5941</v>
          </cell>
          <cell r="B3260" t="str">
            <v>PA CARREGADEIRA SOBRE RODAS 105 HP - CAPACIDADE DA CACAMBA 1,4 A 1,7 M3 - PESO OPERACIONAL 9.100 KG - CHP NOTURNO</v>
          </cell>
          <cell r="C3260" t="str">
            <v>CHP-N</v>
          </cell>
          <cell r="D3260">
            <v>122.21</v>
          </cell>
        </row>
        <row r="3261">
          <cell r="A3261">
            <v>5942</v>
          </cell>
          <cell r="B3261" t="str">
            <v>PA CARREGADEIRA SOBRE RODAS 105 HP - CAPACIDADE DA CACAMBA 1,4 A 1,7 M3 - PESO OPERACIONAL 9.100 KG - CHI DIURNO</v>
          </cell>
          <cell r="C3261" t="str">
            <v>CHI</v>
          </cell>
          <cell r="D3261">
            <v>48.88</v>
          </cell>
        </row>
        <row r="3262">
          <cell r="A3262">
            <v>5943</v>
          </cell>
          <cell r="B3262" t="str">
            <v>PA CARREGADEIRA SOBRE RODAS 105 HP - CAPACIDADE DA CACAMBA 1,4 A 1,7 M3 - PESO OPERACIONAL 9.100 KG - CHI NOTURNO</v>
          </cell>
          <cell r="C3262" t="str">
            <v>CHI-N</v>
          </cell>
          <cell r="D3262">
            <v>50.65</v>
          </cell>
        </row>
        <row r="3263">
          <cell r="A3263">
            <v>5944</v>
          </cell>
          <cell r="B3263" t="str">
            <v>PA CARREGADEIRA SOBRE RODAS 180 HP - CAPACIDADE DA CACAMBA. 2,5 A 3,3M3 - PESO OPERACIONAL 17.428 - CHP DIURNO</v>
          </cell>
          <cell r="C3263" t="str">
            <v>CHP</v>
          </cell>
          <cell r="D3263">
            <v>211.11</v>
          </cell>
        </row>
        <row r="3264">
          <cell r="A3264">
            <v>5945</v>
          </cell>
          <cell r="B3264" t="str">
            <v>PA CARREGADEIRA SOBRE RODAS 180 HP - CAPACIDADE DA CACAMBA. 2,5 A 3,3M3 - PESO OPERACIONAL 17.428 - CHP NOTURNO</v>
          </cell>
          <cell r="C3264" t="str">
            <v>CHP-N</v>
          </cell>
          <cell r="D3264">
            <v>212.88</v>
          </cell>
        </row>
        <row r="3265">
          <cell r="A3265">
            <v>5946</v>
          </cell>
          <cell r="B3265" t="str">
            <v>PA CARREGADEIRA SOBRE RODAS 180 HP - CAPACIDADE DA CACAMBA. 2,5 A 3,3M3 - PESO OPERACIONAL 17.428 - CHI DIURNO</v>
          </cell>
          <cell r="C3265" t="str">
            <v>CHI</v>
          </cell>
          <cell r="D3265">
            <v>84.04</v>
          </cell>
        </row>
        <row r="3266">
          <cell r="A3266">
            <v>5947</v>
          </cell>
          <cell r="B3266" t="str">
            <v>PA CARREGADEIRA SOBRE RODAS 180 HP - CAPACIDADE DA CACAMBA. 2,5 A 3,3M3 - PESO OPERACIONAL 17.428 - CHI NOTURNO</v>
          </cell>
          <cell r="C3266" t="str">
            <v>CHI-N</v>
          </cell>
          <cell r="D3266">
            <v>85.81</v>
          </cell>
        </row>
        <row r="3267">
          <cell r="A3267">
            <v>5948</v>
          </cell>
          <cell r="B3267" t="str">
            <v>ROLO COMPACTADOR VIBRATÓRIO DE UM CILINDRO AÇO LISO, POTÊNCIA 80HP, PESO OPERACIONAL 8,1T - CHP DIURNO</v>
          </cell>
          <cell r="C3267" t="str">
            <v>CHP</v>
          </cell>
          <cell r="D3267">
            <v>95.75</v>
          </cell>
        </row>
        <row r="3268">
          <cell r="A3268">
            <v>5949</v>
          </cell>
          <cell r="B3268" t="str">
            <v>ROLO COMPACTADOR VIBRATÓRIO DE UM CILINDRO AÇO LISO, POTÊNCIA 80HP, PESO OPERACIONAL 8,1T - CHP NOTURNO</v>
          </cell>
          <cell r="C3268" t="str">
            <v>CHP-N</v>
          </cell>
          <cell r="D3268">
            <v>84.97</v>
          </cell>
        </row>
        <row r="3269">
          <cell r="A3269">
            <v>5951</v>
          </cell>
          <cell r="B3269" t="str">
            <v>ROLO COMPACTADOR VIBRATÓRIO DE UM CILINDRO AÇO LISO, POTÊNCIA 80HP, PESO OPERACIONAL 8,1T - CHI NOTURNO</v>
          </cell>
          <cell r="C3269" t="str">
            <v>CHI-N</v>
          </cell>
          <cell r="D3269">
            <v>37.22</v>
          </cell>
        </row>
        <row r="3270">
          <cell r="A3270">
            <v>5952</v>
          </cell>
          <cell r="B3270" t="str">
            <v>MARTELETE OU ROMPEDOR PNEUMÁTICO MANUAL 28KG, FREQUENCIA DE IMPACTO 1230/MINUTO - CHI DIURNO</v>
          </cell>
          <cell r="C3270" t="str">
            <v>CHI</v>
          </cell>
          <cell r="D3270">
            <v>11.08</v>
          </cell>
        </row>
        <row r="3271">
          <cell r="A3271">
            <v>5953</v>
          </cell>
          <cell r="B3271" t="str">
            <v>COMPRESSOR DE AR REBOCAVEL, DESCARGA LIVRE EFETIVA 180PCM, PRESSAO DETRABALHO 102 PSI, MOTOR A DIESEL 89CV - CUSTO HORARIO PRODUTIVO DIURNO</v>
          </cell>
          <cell r="C3271" t="str">
            <v>CHP</v>
          </cell>
          <cell r="D3271">
            <v>54.11</v>
          </cell>
        </row>
        <row r="3272">
          <cell r="A3272">
            <v>5954</v>
          </cell>
          <cell r="B3272" t="str">
            <v>COMPRESSOR DE AR REBOCAVEL, DESCARGA LIVRE EFETIVA 180PCM, PRESSAO DETRABALHO 102 PSI, MOTOR A DIESEL 89CV - CUSTO HORARIO IMPRODUTIVO DIURNO</v>
          </cell>
          <cell r="C3272" t="str">
            <v>CHI</v>
          </cell>
          <cell r="D3272">
            <v>18.72</v>
          </cell>
        </row>
        <row r="3273">
          <cell r="A3273">
            <v>5955</v>
          </cell>
          <cell r="B3273" t="str">
            <v>BOMBA ELETRICA SUBMERSA MONOFASICA 3CV - CHP DIURNO</v>
          </cell>
          <cell r="C3273" t="str">
            <v>CHP</v>
          </cell>
          <cell r="D3273">
            <v>1.73</v>
          </cell>
        </row>
        <row r="3274">
          <cell r="A3274">
            <v>5957</v>
          </cell>
          <cell r="B3274" t="str">
            <v>COMPACTADOR DE SOLOS COM PLACA VIBRATORIA, 46X51CM, 5HP, 156KG, DIESEL, IMPACTO DINAMICO 1700KG - CUSTO HORARIO PRODUTIVO DIURNO</v>
          </cell>
          <cell r="C3274" t="str">
            <v>CHP</v>
          </cell>
          <cell r="D3274">
            <v>14.66</v>
          </cell>
        </row>
        <row r="3275">
          <cell r="A3275">
            <v>5958</v>
          </cell>
          <cell r="B3275" t="str">
            <v>COMPACTADOR DE SOLOS COM PLACA VIBRATORIA, 46X51CM, 5HP, 156KG, DIESEL, IMPACTO DINAMICO 1700KG - CUSTO HORARIO PRODUTIVO NOTURNO</v>
          </cell>
          <cell r="C3275" t="str">
            <v>CHP-N</v>
          </cell>
          <cell r="D3275">
            <v>16.03</v>
          </cell>
        </row>
        <row r="3276">
          <cell r="A3276">
            <v>5959</v>
          </cell>
          <cell r="B3276" t="str">
            <v>COMPACTADOR DE SOLOS COM PLACA VIBRATORIA, 46X51CM, 5HP, 156KG, DIESEL, IMPACTO DINAMICO 1700KG - CUSTO HORARIO IMPRODUTIVO DIURNO</v>
          </cell>
          <cell r="C3276" t="str">
            <v>CHI</v>
          </cell>
          <cell r="D3276">
            <v>11.27</v>
          </cell>
        </row>
        <row r="3277">
          <cell r="A3277">
            <v>5960</v>
          </cell>
          <cell r="B3277" t="str">
            <v>COMPACTADOR DE SOLOS COM PLACA VIBRATORIA, 46X51CM, 5HP, 156KG, DIESEL, IMPACTO DINAMICO 1700KG - CUSTO HORARIO IMPRODUTIVO NOTURNO</v>
          </cell>
          <cell r="C3277" t="str">
            <v>CHI-N</v>
          </cell>
          <cell r="D3277">
            <v>12.64</v>
          </cell>
        </row>
        <row r="3278">
          <cell r="A3278">
            <v>5961</v>
          </cell>
          <cell r="B3278" t="str">
            <v>CAMINHAO BASCULANTE, 162HP, 6M3 - 12T (VU=5ANOS) - CHI DIURNO</v>
          </cell>
          <cell r="C3278" t="str">
            <v>CHI</v>
          </cell>
          <cell r="D3278">
            <v>27.26</v>
          </cell>
        </row>
        <row r="3279">
          <cell r="A3279">
            <v>5965</v>
          </cell>
          <cell r="B3279" t="str">
            <v>TANQUE ESTACIONARIO TAA -MACARICO CAP 20 000 L - CHI DIURNO</v>
          </cell>
          <cell r="C3279" t="str">
            <v>CHI</v>
          </cell>
          <cell r="D3279">
            <v>6.62</v>
          </cell>
        </row>
        <row r="3280">
          <cell r="A3280">
            <v>6156</v>
          </cell>
          <cell r="B3280" t="str">
            <v>CAMINHAO BASCULANTE 4,0M3 TOCO 162CV PBT=11800KG - CHI DIURNO</v>
          </cell>
          <cell r="C3280" t="str">
            <v>CHI</v>
          </cell>
          <cell r="D3280">
            <v>25.96</v>
          </cell>
        </row>
        <row r="3281">
          <cell r="A3281">
            <v>6174</v>
          </cell>
          <cell r="B3281" t="str">
            <v>CAMINHAO BASCULANTE - 5,0M3 - 170HP,11,24T (VU=5ANOS) - CHP DIURNO</v>
          </cell>
          <cell r="C3281" t="str">
            <v>CHP</v>
          </cell>
          <cell r="D3281">
            <v>112.72</v>
          </cell>
        </row>
        <row r="3282">
          <cell r="A3282">
            <v>6175</v>
          </cell>
          <cell r="B3282" t="str">
            <v>CAMINHAO BASCULANTE - 5,0M3 - 170HP,11,24T (VU=5ANOS)/DEPRECIACAO E JUROS</v>
          </cell>
          <cell r="C3282" t="str">
            <v>CHI</v>
          </cell>
          <cell r="D3282">
            <v>32.93</v>
          </cell>
        </row>
        <row r="3283">
          <cell r="A3283">
            <v>6176</v>
          </cell>
          <cell r="B3283" t="str">
            <v>CAMINHAO BASCULANTE,5,0 M3 - 11,24T - 170HP (VU=5ANOS) - DEPRECIACAO</v>
          </cell>
          <cell r="C3283" t="str">
            <v>H</v>
          </cell>
          <cell r="D3283">
            <v>24.97</v>
          </cell>
        </row>
        <row r="3284">
          <cell r="A3284">
            <v>6177</v>
          </cell>
          <cell r="B3284" t="str">
            <v>CAMINHAO BASCULANTE, 5,0 M3 - 170HP -11,24T (VU=5ANOS) - JUROS</v>
          </cell>
          <cell r="C3284" t="str">
            <v>H</v>
          </cell>
          <cell r="D3284">
            <v>7.96</v>
          </cell>
        </row>
        <row r="3285">
          <cell r="A3285">
            <v>6178</v>
          </cell>
          <cell r="B3285" t="str">
            <v>CAMINHAO BASCULANTE,TOCO 5,0 M3 - 170HP -11,24T (VU=5ANOS) -CUSTOS C/MATERIAL NA OPERACAO.</v>
          </cell>
          <cell r="C3285" t="str">
            <v>H</v>
          </cell>
          <cell r="D3285">
            <v>54.82</v>
          </cell>
        </row>
        <row r="3286">
          <cell r="A3286">
            <v>6179</v>
          </cell>
          <cell r="B3286" t="str">
            <v>CAMINHAO BASCULANTE - 4,0M3 - 8,5T -152HP / MAO-DE-OBRA NA OPERACAO DIURNA</v>
          </cell>
          <cell r="C3286" t="str">
            <v>H</v>
          </cell>
          <cell r="D3286">
            <v>8.43</v>
          </cell>
        </row>
        <row r="3287">
          <cell r="A3287">
            <v>6225</v>
          </cell>
          <cell r="B3287" t="str">
            <v>IMPERMEABILIZACAO CALHAS/LAJES DESCOBERTA C/3 DEMAOS VEDAPREN PRETO</v>
          </cell>
          <cell r="C3287" t="str">
            <v>M2</v>
          </cell>
          <cell r="D3287">
            <v>18.309999999999999</v>
          </cell>
        </row>
        <row r="3288">
          <cell r="A3288">
            <v>6236</v>
          </cell>
          <cell r="B3288" t="str">
            <v>TRATOR DE ESTEIRAS COM LAMINA - POTENCIA 305 HP - PESO OPERACIONAL 37T (VU=10ANOS) - CHP DIURNO</v>
          </cell>
          <cell r="C3288" t="str">
            <v>CHP</v>
          </cell>
          <cell r="D3288">
            <v>408.74</v>
          </cell>
        </row>
        <row r="3289">
          <cell r="A3289">
            <v>6237</v>
          </cell>
          <cell r="B3289" t="str">
            <v>TRATOR DE ESTEIRAS COM LAMINA - POTENCIA 305 HP - PESO OPERACIONAL 37T (VU=10ANOS) - DEPRECIACAO E JUROS</v>
          </cell>
          <cell r="C3289" t="str">
            <v>H</v>
          </cell>
          <cell r="D3289">
            <v>175.06</v>
          </cell>
        </row>
        <row r="3290">
          <cell r="A3290">
            <v>6238</v>
          </cell>
          <cell r="B3290" t="str">
            <v>TRATOR DE ESTEIRAS COM LAMINA - POTENCIA 305 HP - PESO OPERACIONAL 37T (VU=10ANOS) - MANUTENCAO</v>
          </cell>
          <cell r="C3290" t="str">
            <v>H</v>
          </cell>
          <cell r="D3290">
            <v>98.91</v>
          </cell>
        </row>
        <row r="3291">
          <cell r="A3291">
            <v>6239</v>
          </cell>
          <cell r="B3291" t="str">
            <v>TRATOR DE ESTEIRAS COM LAMINA - POTENCIA 305 HP - PESO OPERACIONAL 37T (VU=10ANOS) -CHI DIURNO</v>
          </cell>
          <cell r="C3291" t="str">
            <v>CHI</v>
          </cell>
          <cell r="D3291">
            <v>184.11</v>
          </cell>
        </row>
        <row r="3292">
          <cell r="A3292">
            <v>6240</v>
          </cell>
          <cell r="B3292" t="str">
            <v>PA CARREGADEIRA SOBRE RODAS 180 HP - CAPACIDADE DA CACAMBA. 2,5 A 3,3M3 - PESO OPERACIONAL 17.428 (VU=8A) - DEPRECIACAO E JUROS</v>
          </cell>
          <cell r="C3292" t="str">
            <v>H</v>
          </cell>
          <cell r="D3292">
            <v>57.4</v>
          </cell>
        </row>
        <row r="3293">
          <cell r="A3293">
            <v>6241</v>
          </cell>
          <cell r="B3293" t="str">
            <v>PA CARREGADEIRA SOBRE RODAS 180 HP - CAPACIDADE DA CACAMBA. 2,5 A 3,3M3 - PESO OPERACIONAL 17.428 (VU=8ANOS) - MANUTENCAO</v>
          </cell>
          <cell r="C3293" t="str">
            <v>H</v>
          </cell>
          <cell r="D3293">
            <v>30.27</v>
          </cell>
        </row>
        <row r="3294">
          <cell r="A3294">
            <v>6242</v>
          </cell>
          <cell r="B3294" t="str">
            <v>PA CARREGADEIRA SOBRE RODAS 180 HP - CAPACIDADE DA CACAMBA. 2,5 A 3,3M3 - PESO OPERACIONAL 17.428 - CHP DIURNO</v>
          </cell>
          <cell r="C3294" t="str">
            <v>CHP</v>
          </cell>
          <cell r="D3294">
            <v>166.59</v>
          </cell>
        </row>
        <row r="3295">
          <cell r="A3295">
            <v>6243</v>
          </cell>
          <cell r="B3295" t="str">
            <v>PA CARREGADEIRA SOBRE RODAS 180 HP - CAPACIDADE DA CACAMBA. 2,5 A 3,3M3 - PESO OPERACIONAL 17.428 - CHI DIURNO</v>
          </cell>
          <cell r="C3295" t="str">
            <v>CHI</v>
          </cell>
          <cell r="D3295">
            <v>66.25</v>
          </cell>
        </row>
        <row r="3296">
          <cell r="A3296">
            <v>6244</v>
          </cell>
          <cell r="B3296" t="str">
            <v>MOTONIVELADORA 140HP PESO OPERACIONAL 12,5T - DEPRECIACAO E JUROS</v>
          </cell>
          <cell r="C3296" t="str">
            <v>H</v>
          </cell>
          <cell r="D3296">
            <v>62.03</v>
          </cell>
        </row>
        <row r="3297">
          <cell r="A3297">
            <v>6245</v>
          </cell>
          <cell r="B3297" t="str">
            <v>MOTONIVELADORA 140HP PESO OPERACIONAL 12,5T - MANUTENCAO</v>
          </cell>
          <cell r="C3297" t="str">
            <v>H</v>
          </cell>
          <cell r="D3297">
            <v>30.8</v>
          </cell>
        </row>
        <row r="3298">
          <cell r="A3298">
            <v>6246</v>
          </cell>
          <cell r="B3298" t="str">
            <v>MOTONIVELADORA 140HP PESO OPERACIONAL 12,5T - CHP DIURNO</v>
          </cell>
          <cell r="C3298" t="str">
            <v>CHP</v>
          </cell>
          <cell r="D3298">
            <v>159.56</v>
          </cell>
        </row>
        <row r="3299">
          <cell r="A3299">
            <v>6247</v>
          </cell>
          <cell r="B3299" t="str">
            <v>MOTONIVELADORA CATERPILLAR 140HP (VU=8ANOS/16.000H) - CHI DIURNO</v>
          </cell>
          <cell r="C3299" t="str">
            <v>CHI</v>
          </cell>
          <cell r="D3299">
            <v>71.05</v>
          </cell>
        </row>
        <row r="3300">
          <cell r="A3300">
            <v>6248</v>
          </cell>
          <cell r="B3300" t="str">
            <v>TRATOR DE ESTEIRAS 153HP PESO OPERACIONAL 15T, COM RODA MOTRIZ ELEVADA(VU=10AN0S) -DEPRECIAO E JUROS</v>
          </cell>
          <cell r="C3300" t="str">
            <v>H</v>
          </cell>
          <cell r="D3300">
            <v>69.06</v>
          </cell>
        </row>
        <row r="3301">
          <cell r="A3301">
            <v>6249</v>
          </cell>
          <cell r="B3301" t="str">
            <v>TRATOR DE ESTEIRAS CATERPILLAR D6 153HP (VU=10AN0S) - MANUTENCAO</v>
          </cell>
          <cell r="C3301" t="str">
            <v>H</v>
          </cell>
          <cell r="D3301">
            <v>39.020000000000003</v>
          </cell>
        </row>
        <row r="3302">
          <cell r="A3302">
            <v>6250</v>
          </cell>
          <cell r="B3302" t="str">
            <v>TRATOR DE ESTEIRAS CATERPILLAR D6 153HP (VU=10AN0S) - CHP DIURNO</v>
          </cell>
          <cell r="C3302" t="str">
            <v>CHP</v>
          </cell>
          <cell r="D3302">
            <v>180.19</v>
          </cell>
        </row>
        <row r="3303">
          <cell r="A3303">
            <v>6252</v>
          </cell>
          <cell r="B3303" t="str">
            <v>CAMINHAO BASCULANTE,6,0 M3 - 211CV - 11,24T,(VU=7ANOS) - DEPRECIACAOE JUROS</v>
          </cell>
          <cell r="C3303" t="str">
            <v>H</v>
          </cell>
          <cell r="D3303">
            <v>23.49</v>
          </cell>
        </row>
        <row r="3304">
          <cell r="A3304">
            <v>6253</v>
          </cell>
          <cell r="B3304" t="str">
            <v>CAMINHAO BASCULANTE 204CV (VU=7ANOS) - MANUTENCAO</v>
          </cell>
          <cell r="C3304" t="str">
            <v>H</v>
          </cell>
          <cell r="D3304">
            <v>13.78</v>
          </cell>
        </row>
        <row r="3305">
          <cell r="A3305">
            <v>6254</v>
          </cell>
          <cell r="B3305" t="str">
            <v>CAMINHAO BASCULANTE 204CV - CUSTO COM MATERIAL NA OPERACAO</v>
          </cell>
          <cell r="C3305" t="str">
            <v>H</v>
          </cell>
          <cell r="D3305">
            <v>84.09</v>
          </cell>
        </row>
        <row r="3306">
          <cell r="A3306">
            <v>6255</v>
          </cell>
          <cell r="B3306" t="str">
            <v>CAMINHAO BASCULANTE 204CV / VALOR DA MAO-DE-OBRA NA OPERACAO</v>
          </cell>
          <cell r="C3306" t="str">
            <v>H</v>
          </cell>
          <cell r="D3306">
            <v>7.77</v>
          </cell>
        </row>
        <row r="3307">
          <cell r="A3307">
            <v>6256</v>
          </cell>
          <cell r="B3307" t="str">
            <v>CAMINHAO BASCULANTE 204CV (VU=7ANOS/14.000H) - CHP DIURNO</v>
          </cell>
          <cell r="C3307" t="str">
            <v>CHP</v>
          </cell>
          <cell r="D3307">
            <v>129.13</v>
          </cell>
        </row>
        <row r="3308">
          <cell r="A3308">
            <v>6257</v>
          </cell>
          <cell r="B3308" t="str">
            <v>CAMINHAO BASCULANTE 204CV (VU=7ANOS/14.000H) - CHI DIURNO</v>
          </cell>
          <cell r="C3308" t="str">
            <v>CHI</v>
          </cell>
          <cell r="D3308">
            <v>31.26</v>
          </cell>
        </row>
        <row r="3309">
          <cell r="A3309">
            <v>6258</v>
          </cell>
          <cell r="B3309" t="str">
            <v>CAMINHAO PIPA 6000L TOCO, 162CV - 7,5T (VU=6ANOS) (INCLUI TANQUE DE ACO PARA TRANSPORTE DE AGUA) - DEPRECIACAO E JUROS</v>
          </cell>
          <cell r="C3309" t="str">
            <v>H</v>
          </cell>
          <cell r="D3309">
            <v>12.61</v>
          </cell>
        </row>
        <row r="3310">
          <cell r="A3310">
            <v>6259</v>
          </cell>
          <cell r="B3310" t="str">
            <v>CAMINHAO PIPA 6000L TOCO, 162CV - 7,5T (VU=6ANOS) (INCLUI TANQUE DE ACO PARA TRANSPORTE DE AGUA) - CUSTO HORARIO PRODUTIVO DIURNO</v>
          </cell>
          <cell r="C3310" t="str">
            <v>CHP</v>
          </cell>
          <cell r="D3310">
            <v>64.099999999999994</v>
          </cell>
        </row>
        <row r="3311">
          <cell r="A3311">
            <v>6260</v>
          </cell>
          <cell r="B3311" t="str">
            <v>CAMINHAO PIPA 6000L TOCO, 162CV - 7,5T (VU=6ANOS) (INCLUI TANQUE DE ACO PARA TRANSPORTE DE AGUA) - CUSTO HORARIO IMPRODUTIVO DIURNO</v>
          </cell>
          <cell r="C3311" t="str">
            <v>CHI</v>
          </cell>
          <cell r="D3311">
            <v>21.04</v>
          </cell>
        </row>
        <row r="3312">
          <cell r="A3312">
            <v>6275</v>
          </cell>
          <cell r="B3312" t="str">
            <v>BLOCO CONCR PREMOLD TP CANALETA 14X19X19CM ASSENT C/ARG 1:6 CIM/AREIA.</v>
          </cell>
          <cell r="C3312" t="str">
            <v>M</v>
          </cell>
          <cell r="D3312">
            <v>6.33</v>
          </cell>
        </row>
        <row r="3313">
          <cell r="A3313">
            <v>6388</v>
          </cell>
          <cell r="B3313" t="str">
            <v>MAQUINA SOLDA ARCO 375A DIESEL 33CV CHP DIURNO EXCLUSIVE OPERADOR</v>
          </cell>
          <cell r="C3313" t="str">
            <v>H</v>
          </cell>
          <cell r="D3313">
            <v>33.21</v>
          </cell>
        </row>
        <row r="3314">
          <cell r="A3314">
            <v>6389</v>
          </cell>
          <cell r="B3314" t="str">
            <v>MAQUINA SOLDA ARCO 375A DIESEL 33CV CHI DIURNO EXCLUSIVE OPERADOR</v>
          </cell>
          <cell r="C3314" t="str">
            <v>H</v>
          </cell>
          <cell r="D3314">
            <v>9.99</v>
          </cell>
        </row>
        <row r="3315">
          <cell r="A3315">
            <v>6390</v>
          </cell>
          <cell r="B3315" t="str">
            <v>MAQUINA SOLDA ARCO 375A DIESEL 33CV CHI NOTURNO EXCLUSIVE OPERADOR</v>
          </cell>
          <cell r="C3315" t="str">
            <v>H</v>
          </cell>
          <cell r="D3315">
            <v>7.2</v>
          </cell>
        </row>
        <row r="3316">
          <cell r="A3316">
            <v>6538</v>
          </cell>
          <cell r="B3316" t="str">
            <v>TRATOR DE ESTEIRAS - D6 - DEPRECIACAO</v>
          </cell>
          <cell r="C3316" t="str">
            <v>H</v>
          </cell>
          <cell r="D3316">
            <v>78.040000000000006</v>
          </cell>
        </row>
        <row r="3317">
          <cell r="A3317">
            <v>6539</v>
          </cell>
          <cell r="B3317" t="str">
            <v>TRATOR DE ESTEIRAS - D6 - JUROS</v>
          </cell>
          <cell r="C3317" t="str">
            <v>H</v>
          </cell>
          <cell r="D3317">
            <v>24.89</v>
          </cell>
        </row>
        <row r="3318">
          <cell r="A3318">
            <v>6540</v>
          </cell>
          <cell r="B3318" t="str">
            <v>TRATOR DE ESTEIRAS - D6 - MANUTENCAO</v>
          </cell>
          <cell r="C3318" t="str">
            <v>H</v>
          </cell>
          <cell r="D3318">
            <v>78.040000000000006</v>
          </cell>
        </row>
        <row r="3319">
          <cell r="A3319">
            <v>6541</v>
          </cell>
          <cell r="B3319" t="str">
            <v>TRATOR DE ESTEIRAS - D6 - CUSTOS C/ MAT. NA OPERACAO</v>
          </cell>
          <cell r="C3319" t="str">
            <v>H</v>
          </cell>
          <cell r="D3319">
            <v>57.71</v>
          </cell>
        </row>
        <row r="3320">
          <cell r="A3320">
            <v>6542</v>
          </cell>
          <cell r="B3320" t="str">
            <v>TRATOR DE ESTEIRAS - D6 - MAO DE OBRA NA OPERACAO</v>
          </cell>
          <cell r="C3320" t="str">
            <v>H</v>
          </cell>
          <cell r="D3320">
            <v>8.65</v>
          </cell>
        </row>
        <row r="3321">
          <cell r="A3321">
            <v>6543</v>
          </cell>
          <cell r="B3321" t="str">
            <v>TRATOR DE ESTEIRAS CATERPILLAR - D6 - LIMPEZA DE AREA</v>
          </cell>
          <cell r="C3321" t="str">
            <v>CHP</v>
          </cell>
          <cell r="D3321">
            <v>247.32</v>
          </cell>
        </row>
        <row r="3322">
          <cell r="A3322">
            <v>6554</v>
          </cell>
          <cell r="B3322" t="str">
            <v>TRATOR DE PNEUS 110 A 126 HP - CHP DIURNO</v>
          </cell>
          <cell r="C3322" t="str">
            <v>CHP</v>
          </cell>
          <cell r="D3322">
            <v>75.81</v>
          </cell>
        </row>
        <row r="3323">
          <cell r="A3323">
            <v>6878</v>
          </cell>
          <cell r="B3323" t="str">
            <v>CAMINHAO BASCULANTE 4,0M3 TOCO 162CV PBT=11800KG - CHP DIURNO</v>
          </cell>
          <cell r="C3323" t="str">
            <v>CHP</v>
          </cell>
          <cell r="D3323">
            <v>97.41</v>
          </cell>
        </row>
        <row r="3324">
          <cell r="A3324">
            <v>6879</v>
          </cell>
          <cell r="B3324" t="str">
            <v>ROLO COMPACTADOR DE PNEUS ESTATICO, PRESSAO VARIAVEL, POTENCIA 111HP -PESO SEM/COM LASTRO 9,5/22,4T. - CHP</v>
          </cell>
          <cell r="C3324" t="str">
            <v>CHP</v>
          </cell>
          <cell r="D3324">
            <v>128.11000000000001</v>
          </cell>
        </row>
        <row r="3325">
          <cell r="A3325">
            <v>6880</v>
          </cell>
          <cell r="B3325" t="str">
            <v>ROLO COMPACTADOR DE PNEUS ESTATICO, PRESSAO VARIAVEL, POTENCIA 111HP -PESO SEM/COM LASTRO 9,5/22,4T - CHI</v>
          </cell>
          <cell r="C3325" t="str">
            <v>CHI</v>
          </cell>
          <cell r="D3325">
            <v>60.71</v>
          </cell>
        </row>
        <row r="3326">
          <cell r="A3326">
            <v>7006</v>
          </cell>
          <cell r="B3326" t="str">
            <v>EXTRUSORA DE GUIAS E SARJETAS 14HP - CHP</v>
          </cell>
          <cell r="C3326" t="str">
            <v>CHP</v>
          </cell>
          <cell r="D3326">
            <v>13.26</v>
          </cell>
        </row>
        <row r="3327">
          <cell r="A3327">
            <v>7008</v>
          </cell>
          <cell r="B3327" t="str">
            <v>EXTRUSORA DE GUIAS E SARJETAS 14HP - DEPRECIACAO</v>
          </cell>
          <cell r="C3327" t="str">
            <v>H</v>
          </cell>
          <cell r="D3327">
            <v>4.5999999999999996</v>
          </cell>
        </row>
        <row r="3328">
          <cell r="A3328">
            <v>7009</v>
          </cell>
          <cell r="B3328" t="str">
            <v>EXTRUSORA DE GUIAS E SARJETAS 14HP - JUROS</v>
          </cell>
          <cell r="C3328" t="str">
            <v>H</v>
          </cell>
          <cell r="D3328">
            <v>1.74</v>
          </cell>
        </row>
        <row r="3329">
          <cell r="A3329">
            <v>7010</v>
          </cell>
          <cell r="B3329" t="str">
            <v>EXTRUSORA DE GUIAS E SARJETAS 14HP - MANUTENCAO</v>
          </cell>
          <cell r="C3329" t="str">
            <v>H</v>
          </cell>
          <cell r="D3329">
            <v>2.2999999999999998</v>
          </cell>
        </row>
        <row r="3330">
          <cell r="A3330">
            <v>7012</v>
          </cell>
          <cell r="B3330" t="str">
            <v>VEICULO UTILITARIO TIPO PICK-UP A GASOLINA COM 56,8CV - CHP</v>
          </cell>
          <cell r="C3330" t="str">
            <v>CHP</v>
          </cell>
          <cell r="D3330">
            <v>75.36</v>
          </cell>
        </row>
        <row r="3331">
          <cell r="A3331">
            <v>7013</v>
          </cell>
          <cell r="B3331" t="str">
            <v>VEICULO UTILITARIO TIPO PICK-UP A GASOLINA COM 56,8CV - DEPRECIACAO</v>
          </cell>
          <cell r="C3331" t="str">
            <v>H</v>
          </cell>
          <cell r="D3331">
            <v>4.99</v>
          </cell>
        </row>
        <row r="3332">
          <cell r="A3332">
            <v>7014</v>
          </cell>
          <cell r="B3332" t="str">
            <v>VEICULO UTILITARIO TIPO PICK-UP A GASOLINA COM 56,8CV - JUROS</v>
          </cell>
          <cell r="C3332" t="str">
            <v>H</v>
          </cell>
          <cell r="D3332">
            <v>2.11</v>
          </cell>
        </row>
        <row r="3333">
          <cell r="A3333">
            <v>7015</v>
          </cell>
          <cell r="B3333" t="str">
            <v>VEICULO UTILITARIO TIPO PICK-UP A GASOLINA COM 56,8CV - MANUTENCAO</v>
          </cell>
          <cell r="C3333" t="str">
            <v>H</v>
          </cell>
          <cell r="D3333">
            <v>4.1100000000000003</v>
          </cell>
        </row>
        <row r="3334">
          <cell r="A3334">
            <v>7016</v>
          </cell>
          <cell r="B3334" t="str">
            <v>VEICULO UTILITARIO TIPO PICK-UP A GASOLINA COM 56,8CV - CUSTOS C/MATERIAL NA OPERACAO</v>
          </cell>
          <cell r="C3334" t="str">
            <v>H</v>
          </cell>
          <cell r="D3334">
            <v>55.77</v>
          </cell>
        </row>
        <row r="3335">
          <cell r="A3335">
            <v>7017</v>
          </cell>
          <cell r="B3335" t="str">
            <v>MÃO-DE-OBRA OPERAÇÃO DIURNA - VEÍCULO LEVE</v>
          </cell>
          <cell r="C3335" t="str">
            <v>H</v>
          </cell>
          <cell r="D3335">
            <v>8.3800000000000008</v>
          </cell>
        </row>
        <row r="3336">
          <cell r="A3336">
            <v>7018</v>
          </cell>
          <cell r="B3336" t="str">
            <v>DISTRIBUIDOR DE BETUME 6000L 56CV SOB PRESSAO MONTADO SOBRE CHASSIS DECAMINHAO - CHP</v>
          </cell>
          <cell r="C3336" t="str">
            <v>CHP</v>
          </cell>
          <cell r="D3336">
            <v>160.02000000000001</v>
          </cell>
        </row>
        <row r="3337">
          <cell r="A3337">
            <v>7019</v>
          </cell>
          <cell r="B3337" t="str">
            <v>DISTRIBUIDOR DE BETUME 6000L 56CV SOB PRESSAO MONTADO SOBRE CHASSIS DECAMINHAO - DEPRECIACAO</v>
          </cell>
          <cell r="C3337" t="str">
            <v>H</v>
          </cell>
          <cell r="D3337">
            <v>20.61</v>
          </cell>
        </row>
        <row r="3338">
          <cell r="A3338">
            <v>7020</v>
          </cell>
          <cell r="B3338" t="str">
            <v>DISTRIBUIDOR DE BETUME 6000L 56CV SOB PRESSAO MONTADO SOBRE CHASSIS DECAMINHAO - JUROS</v>
          </cell>
          <cell r="C3338" t="str">
            <v>H</v>
          </cell>
          <cell r="D3338">
            <v>10.3</v>
          </cell>
        </row>
        <row r="3339">
          <cell r="A3339">
            <v>7021</v>
          </cell>
          <cell r="B3339" t="str">
            <v>DISTRIBUIDOR DE BETUME 6000L 56CV SOB PRESSAO MONTADO SOBRE CHASSIS DECAMINHAO - MANUTENCAO</v>
          </cell>
          <cell r="C3339" t="str">
            <v>H</v>
          </cell>
          <cell r="D3339">
            <v>18.55</v>
          </cell>
        </row>
        <row r="3340">
          <cell r="A3340">
            <v>7022</v>
          </cell>
          <cell r="B3340" t="str">
            <v>DISTRIBUIDOR DE BETUME 6000L, 56CV SOB PRESSAO MONTADO SOBRE CHASSIS DE CAMINHAO - CUSTOS COM MATERIAL OPERACAO DIURNA</v>
          </cell>
          <cell r="C3340" t="str">
            <v>H</v>
          </cell>
          <cell r="D3340">
            <v>110.56</v>
          </cell>
        </row>
        <row r="3341">
          <cell r="A3341">
            <v>7023</v>
          </cell>
          <cell r="B3341" t="str">
            <v>DISTRIBUIDOR DE BETUME 6000L 56CV SOB PRESSAO MONTADO SOBRE CHASSIS DECAMINHÃO - CHI</v>
          </cell>
          <cell r="C3341" t="str">
            <v>CHI</v>
          </cell>
          <cell r="D3341">
            <v>30.91</v>
          </cell>
        </row>
        <row r="3342">
          <cell r="A3342">
            <v>7024</v>
          </cell>
          <cell r="B3342" t="str">
            <v>ROLO COMPACTADOR DE PNEUS 111HP 11TON - CHP</v>
          </cell>
          <cell r="C3342" t="str">
            <v>CHP</v>
          </cell>
          <cell r="D3342">
            <v>111.65</v>
          </cell>
        </row>
        <row r="3343">
          <cell r="A3343">
            <v>7025</v>
          </cell>
          <cell r="B3343" t="str">
            <v>ROLO COMPACTADOR DE PNEUS 111HP 11TON - CHI</v>
          </cell>
          <cell r="C3343" t="str">
            <v>CHI</v>
          </cell>
          <cell r="D3343">
            <v>44.26</v>
          </cell>
        </row>
        <row r="3344">
          <cell r="A3344">
            <v>7026</v>
          </cell>
          <cell r="B3344" t="str">
            <v>ROLO COMPACTADOR DE PNEUS 111HP 11TON - DEPRECIACAO</v>
          </cell>
          <cell r="C3344" t="str">
            <v>H</v>
          </cell>
          <cell r="D3344">
            <v>24.03</v>
          </cell>
        </row>
        <row r="3345">
          <cell r="A3345">
            <v>7027</v>
          </cell>
          <cell r="B3345" t="str">
            <v>ROLO COMPACTADOR DE PNEUS 111HP 11TON - JUROS</v>
          </cell>
          <cell r="C3345" t="str">
            <v>H</v>
          </cell>
          <cell r="D3345">
            <v>12.01</v>
          </cell>
        </row>
        <row r="3346">
          <cell r="A3346">
            <v>7028</v>
          </cell>
          <cell r="B3346" t="str">
            <v>ROLO COMPACTADOR DE PNEUS 111HP 11TON - MANUTENCAO</v>
          </cell>
          <cell r="C3346" t="str">
            <v>H</v>
          </cell>
          <cell r="D3346">
            <v>21.64</v>
          </cell>
        </row>
        <row r="3347">
          <cell r="A3347">
            <v>7029</v>
          </cell>
          <cell r="B3347" t="str">
            <v>ROLO COMPACTADOR DE PNEUS 111HP 11TON - CUSTOS COM MAO-DE-OBRA NA OPERACAO DIURNA</v>
          </cell>
          <cell r="C3347" t="str">
            <v>H</v>
          </cell>
          <cell r="D3347">
            <v>8.23</v>
          </cell>
        </row>
        <row r="3348">
          <cell r="A3348">
            <v>7030</v>
          </cell>
          <cell r="B3348" t="str">
            <v>TANQUE ESTACINARIO TAA COM SERPENTINA E CAPACIDADE PARA 30.000L - CHP</v>
          </cell>
          <cell r="C3348" t="str">
            <v>CHP</v>
          </cell>
          <cell r="D3348">
            <v>401.92</v>
          </cell>
        </row>
        <row r="3349">
          <cell r="A3349">
            <v>7031</v>
          </cell>
          <cell r="B3349" t="str">
            <v>TANQUE ESTACINARIO TAA COM SERPENTINA E CAPACIDADE PARA 30.000L - CHI</v>
          </cell>
          <cell r="C3349" t="str">
            <v>CHI</v>
          </cell>
          <cell r="D3349">
            <v>7.19</v>
          </cell>
        </row>
        <row r="3350">
          <cell r="A3350">
            <v>7032</v>
          </cell>
          <cell r="B3350" t="str">
            <v>TANQUE ESTACINARIO TAA COM SERPENTINA E CAPACIDADE PARA 30.000L - DEPRECIACAO</v>
          </cell>
          <cell r="C3350" t="str">
            <v>H</v>
          </cell>
          <cell r="D3350">
            <v>5.22</v>
          </cell>
        </row>
        <row r="3351">
          <cell r="A3351">
            <v>7033</v>
          </cell>
          <cell r="B3351" t="str">
            <v>TANQUE ESTACINARIO TAA COM SERPENTINA E CAPACIDADE PARA 30.000L - JUROS</v>
          </cell>
          <cell r="C3351" t="str">
            <v>H</v>
          </cell>
          <cell r="D3351">
            <v>1.97</v>
          </cell>
        </row>
        <row r="3352">
          <cell r="A3352">
            <v>7034</v>
          </cell>
          <cell r="B3352" t="str">
            <v>TANQUE ESTACINARIO TAA COM SERPENTINA E CAPACIDADE PARA 30.000L - MANUTENCAO</v>
          </cell>
          <cell r="C3352" t="str">
            <v>H</v>
          </cell>
          <cell r="D3352">
            <v>2.61</v>
          </cell>
        </row>
        <row r="3353">
          <cell r="A3353">
            <v>7035</v>
          </cell>
          <cell r="B3353" t="str">
            <v>TANQUE ESTACINARIO TAA COM SERPENTINA CAPACIDADE DE 30.000L - CUSTOS COM MATERIAL</v>
          </cell>
          <cell r="C3353" t="str">
            <v>H</v>
          </cell>
          <cell r="D3353">
            <v>392.12</v>
          </cell>
        </row>
        <row r="3354">
          <cell r="A3354">
            <v>7036</v>
          </cell>
          <cell r="B3354" t="str">
            <v>ROLO COMPACTADOR DE PNEUS ESTÁTICO PRESSÃO VARIÁVEL AUTO-PROPELIDO, POTÊNCIA 111HP, PESO OPERACIONAL SEM/COM LASTRO 8/23 T - CHP</v>
          </cell>
          <cell r="C3354" t="str">
            <v>CHP</v>
          </cell>
          <cell r="D3354">
            <v>111.65</v>
          </cell>
        </row>
        <row r="3355">
          <cell r="A3355">
            <v>7037</v>
          </cell>
          <cell r="B3355" t="str">
            <v>ROLO COMPACTADOR DE PNEUS ESTÁTICO PRESSÃO VARIÁVEL AUTO-PROPELIDO, POTÊNCIA 111HP, PESO OPERACIONAL SEM/COM LASTRO 8/23 T - CHI</v>
          </cell>
          <cell r="C3355" t="str">
            <v>CHI</v>
          </cell>
          <cell r="D3355">
            <v>44.26</v>
          </cell>
        </row>
        <row r="3356">
          <cell r="A3356">
            <v>7038</v>
          </cell>
          <cell r="B3356" t="str">
            <v>ROLO COMPACTADOR DE PNEUS ESTATICO, PRESSAO VARIAVEL, POTENCIA 111HP -PESO SEM/COM LASTRO 9,5/22,4T - DEPRECIACAO</v>
          </cell>
          <cell r="C3356" t="str">
            <v>H</v>
          </cell>
          <cell r="D3356">
            <v>24.03</v>
          </cell>
        </row>
        <row r="3357">
          <cell r="A3357">
            <v>7039</v>
          </cell>
          <cell r="B3357" t="str">
            <v>ROLO COMPACTADOR DE PNEUS ESTATICO, PRESSAO VARIAVEL, POTENCIA 111HP -PESO SEM/COM LASTRO 9,5/22,4T - JUROS</v>
          </cell>
          <cell r="C3357" t="str">
            <v>H</v>
          </cell>
          <cell r="D3357">
            <v>12.01</v>
          </cell>
        </row>
        <row r="3358">
          <cell r="A3358">
            <v>7040</v>
          </cell>
          <cell r="B3358" t="str">
            <v>ROLO COMPACTADOR DE PNEUS ESTATICO, PRESSAO VARIAVEL, POTENCIA 111HP -PESO SEM/COM LASTRO 9,5/22,4T - MANUTENCAO</v>
          </cell>
          <cell r="C3358" t="str">
            <v>H</v>
          </cell>
          <cell r="D3358">
            <v>21.64</v>
          </cell>
        </row>
        <row r="3359">
          <cell r="A3359">
            <v>7041</v>
          </cell>
          <cell r="B3359" t="str">
            <v>ROLO COMPACTADOR DE PNEUS ESTATICO, PRESSAO VARIAVEL, POTENCIA 111HP -PESO SEM/COM LASTRO 9,5/22,4T - CUSTOS COM MAO-DE-OBRA NA OPERACAO</v>
          </cell>
          <cell r="C3359" t="str">
            <v>H</v>
          </cell>
          <cell r="D3359">
            <v>8.23</v>
          </cell>
        </row>
        <row r="3360">
          <cell r="A3360">
            <v>7042</v>
          </cell>
          <cell r="B3360" t="str">
            <v>CONJUNTO MOTOR-BOMBA DIESEL PARA DRENAGEM DE AGUA SUJA - 6HP - CHP</v>
          </cell>
          <cell r="C3360" t="str">
            <v>CHP</v>
          </cell>
          <cell r="D3360">
            <v>12.88</v>
          </cell>
        </row>
        <row r="3361">
          <cell r="A3361">
            <v>7043</v>
          </cell>
          <cell r="B3361" t="str">
            <v>CONJUNTO MOTOR-BOMBA DIESEL PARA DRENAGEM DE AGUA SUJA - 6HP - CHI</v>
          </cell>
          <cell r="C3361" t="str">
            <v>CHI</v>
          </cell>
          <cell r="D3361">
            <v>9.1</v>
          </cell>
        </row>
        <row r="3362">
          <cell r="A3362">
            <v>7044</v>
          </cell>
          <cell r="B3362" t="str">
            <v>CONJUNTO MOTOR-BOMBA DIESEL PARA DRENAGEM DE AGUA SUJA - 6HP - DEPRECIACAO</v>
          </cell>
          <cell r="C3362" t="str">
            <v>H</v>
          </cell>
          <cell r="D3362">
            <v>0.28000000000000003</v>
          </cell>
        </row>
        <row r="3363">
          <cell r="A3363">
            <v>7045</v>
          </cell>
          <cell r="B3363" t="str">
            <v>CONJUNTO MOTOR-BOMBA DIESEL PARA DRENAGEM DE AGUA SUJA - 6HP - JUROS</v>
          </cell>
          <cell r="C3363" t="str">
            <v>H</v>
          </cell>
          <cell r="D3363">
            <v>0.17</v>
          </cell>
        </row>
        <row r="3364">
          <cell r="A3364">
            <v>7046</v>
          </cell>
          <cell r="B3364" t="str">
            <v>CONJUNTO MOTOR-BOMBA DIESEL PARA DRENAGEM DE AGUA SUJA - 6HP - MANUTENCAO</v>
          </cell>
          <cell r="C3364" t="str">
            <v>H</v>
          </cell>
          <cell r="D3364">
            <v>0.28000000000000003</v>
          </cell>
        </row>
        <row r="3365">
          <cell r="A3365">
            <v>7047</v>
          </cell>
          <cell r="B3365" t="str">
            <v>CONJUNTO MOTOR-BOMBA DIESEL PARA DRENAGEM DE AGUA SUJA - 6HP - CUSTOSCOM MATERIAL NA OPERACAO</v>
          </cell>
          <cell r="C3365" t="str">
            <v>H</v>
          </cell>
          <cell r="D3365">
            <v>3.5</v>
          </cell>
        </row>
        <row r="3366">
          <cell r="A3366">
            <v>7048</v>
          </cell>
          <cell r="B3366" t="str">
            <v>CONJUNTO MOTOR-BOMBA DIESEL PARA DRENAGEM DE AGUA SUJA - 6HP - MAO-DE-OBRA NA OPERACAO</v>
          </cell>
          <cell r="C3366" t="str">
            <v>H</v>
          </cell>
          <cell r="D3366">
            <v>8.65</v>
          </cell>
        </row>
        <row r="3367">
          <cell r="A3367">
            <v>7049</v>
          </cell>
          <cell r="B3367" t="str">
            <v>ROLO COMPACTADOR VIBRATÓRIO PÉ DE CARNEIRO, POTÊNCIA 150HP, PESO OPERACIONAL 9,8 T, IMPACTO DINÂMICO 31,75 T - CHP</v>
          </cell>
          <cell r="C3367" t="str">
            <v>CHP</v>
          </cell>
          <cell r="D3367">
            <v>115.65</v>
          </cell>
        </row>
        <row r="3368">
          <cell r="A3368">
            <v>7050</v>
          </cell>
          <cell r="B3368" t="str">
            <v>ROLO COMPACTADOR AUTOPROPELIDO 127HP 10260KG - CHI</v>
          </cell>
          <cell r="C3368" t="str">
            <v>CHI</v>
          </cell>
          <cell r="D3368">
            <v>42.64</v>
          </cell>
        </row>
        <row r="3369">
          <cell r="A3369">
            <v>7051</v>
          </cell>
          <cell r="B3369" t="str">
            <v>ROLO COMPACTADOR VIBRATÓRIO PÉ DE CARNEIRO, POTÊNCIA 150HP, PESO OPERACIONAL 9,8 T, IMPACTO DINÂMICO 31,75 T - DEPRECIACAO</v>
          </cell>
          <cell r="C3369" t="str">
            <v>H</v>
          </cell>
          <cell r="D3369">
            <v>22.94</v>
          </cell>
        </row>
        <row r="3370">
          <cell r="A3370">
            <v>7052</v>
          </cell>
          <cell r="B3370" t="str">
            <v>ROLO COMPACTADOR VIBRATÓRIO PÉ DE CARNEIRO, POTÊNCIA 150HP, PESO OPERACIONAL 9,8 T, IMPACTO DINÂMICO 31,75 T - JUROS</v>
          </cell>
          <cell r="C3370" t="str">
            <v>H</v>
          </cell>
          <cell r="D3370">
            <v>11.47</v>
          </cell>
        </row>
        <row r="3371">
          <cell r="A3371">
            <v>7053</v>
          </cell>
          <cell r="B3371" t="str">
            <v>ROLO COMPACTADOR VIBRATÓRIO PÉ DE CARNEIRO, POTÊNCIA 150HP, PESO OPERACIONAL 9,8 T, IMPACTO DINÂMICO 31,75 T</v>
          </cell>
          <cell r="C3371" t="str">
            <v>H</v>
          </cell>
          <cell r="D3371">
            <v>20.66</v>
          </cell>
        </row>
        <row r="3372">
          <cell r="A3372">
            <v>7054</v>
          </cell>
          <cell r="B3372" t="str">
            <v>ROLO COMPACTADOR VIBRATÓRIO PÉ DE CARNEIRO, POTÊNCIA 150HP, PESO OPERACIONAL 9,8 T, IMPACTO DINÂMICO 31,75 T - CUSTOS COM MATERIAL NA OPERACAO</v>
          </cell>
          <cell r="C3372" t="str">
            <v>H</v>
          </cell>
          <cell r="D3372">
            <v>52.35</v>
          </cell>
        </row>
        <row r="3373">
          <cell r="A3373">
            <v>7055</v>
          </cell>
          <cell r="B3373" t="str">
            <v>ROLO COMPACTADOR AUTOPROPELIDO 127HP 10260KG - MAO-DE-OBRA NA OPERACAO</v>
          </cell>
          <cell r="C3373" t="str">
            <v>H</v>
          </cell>
          <cell r="D3373">
            <v>8.23</v>
          </cell>
        </row>
        <row r="3374">
          <cell r="A3374">
            <v>7056</v>
          </cell>
          <cell r="B3374" t="str">
            <v>CAMINHAO BASCULANTE TOCO 4,0M3 152CV CARGA UTIL 8,5T - CHP</v>
          </cell>
          <cell r="C3374" t="str">
            <v>CHP</v>
          </cell>
          <cell r="D3374">
            <v>110.76</v>
          </cell>
        </row>
        <row r="3375">
          <cell r="A3375">
            <v>7057</v>
          </cell>
          <cell r="B3375" t="str">
            <v>CAMINHAO BASCULANTE TOCO 4,0M3 152CV CARGA UTIL 8,5T -CHI</v>
          </cell>
          <cell r="C3375" t="str">
            <v>CHI</v>
          </cell>
          <cell r="D3375">
            <v>30.71</v>
          </cell>
        </row>
        <row r="3376">
          <cell r="A3376">
            <v>7058</v>
          </cell>
          <cell r="B3376" t="str">
            <v>CAMINHAO BASCULANTE 4,0M3 152CV COM CAPACIDADE UTIL DE 8,5T - DEPRECIACAO</v>
          </cell>
          <cell r="C3376" t="str">
            <v>H</v>
          </cell>
          <cell r="D3376">
            <v>17.39</v>
          </cell>
        </row>
        <row r="3377">
          <cell r="A3377">
            <v>7059</v>
          </cell>
          <cell r="B3377" t="str">
            <v>CAMINHAO BASCULANTE 4,0M3 CARGA UTIL 8,5T 152CV - JUROS</v>
          </cell>
          <cell r="C3377" t="str">
            <v>H</v>
          </cell>
          <cell r="D3377">
            <v>5.55</v>
          </cell>
        </row>
        <row r="3378">
          <cell r="A3378">
            <v>7060</v>
          </cell>
          <cell r="B3378" t="str">
            <v>CAMINHAO BASCULANTE 4,0M3 CARGA UTIL 8,5T 152CV - MANUTENCAO</v>
          </cell>
          <cell r="C3378" t="str">
            <v>H</v>
          </cell>
          <cell r="D3378">
            <v>17.39</v>
          </cell>
        </row>
        <row r="3379">
          <cell r="A3379">
            <v>7061</v>
          </cell>
          <cell r="B3379" t="str">
            <v>CAMINHAO BASCULANTE 4,0M3 CARGA UTIL 8,5T 152CV - CUSTOS COM MATERIALNA OPERACAO</v>
          </cell>
          <cell r="C3379" t="str">
            <v>H</v>
          </cell>
          <cell r="D3379">
            <v>62.65</v>
          </cell>
        </row>
        <row r="3380">
          <cell r="A3380">
            <v>7062</v>
          </cell>
          <cell r="B3380" t="str">
            <v>CAMINHAO BASCULANTE 4,0M3 CARGA UTIL 8,5T 152CV - MAO-DE-OBRA NA OPERACAO</v>
          </cell>
          <cell r="C3380" t="str">
            <v>H</v>
          </cell>
          <cell r="D3380">
            <v>7.77</v>
          </cell>
        </row>
        <row r="3381">
          <cell r="A3381">
            <v>7063</v>
          </cell>
          <cell r="B3381" t="str">
            <v>TRATOR DE PNEUS 110 A 126 HP - DEPRECIACAO</v>
          </cell>
          <cell r="C3381" t="str">
            <v>H</v>
          </cell>
          <cell r="D3381">
            <v>19.690000000000001</v>
          </cell>
        </row>
        <row r="3382">
          <cell r="A3382">
            <v>7064</v>
          </cell>
          <cell r="B3382" t="str">
            <v>TRATOR DE PNEUS 110 A 126 HP - JUROS</v>
          </cell>
          <cell r="C3382" t="str">
            <v>H</v>
          </cell>
          <cell r="D3382">
            <v>6.28</v>
          </cell>
        </row>
        <row r="3383">
          <cell r="A3383">
            <v>7065</v>
          </cell>
          <cell r="B3383" t="str">
            <v>TRATOR DE PNEUS 110 A 126 HP - MANUTENCAO</v>
          </cell>
          <cell r="C3383" t="str">
            <v>H</v>
          </cell>
          <cell r="D3383">
            <v>15.75</v>
          </cell>
        </row>
        <row r="3384">
          <cell r="A3384">
            <v>7066</v>
          </cell>
          <cell r="B3384" t="str">
            <v>TRATOR DE PNEUS 110 A 126 HP - CUSTOS COM MATERIAL NA OPERACAO</v>
          </cell>
          <cell r="C3384" t="str">
            <v>H</v>
          </cell>
          <cell r="D3384">
            <v>51.94</v>
          </cell>
        </row>
        <row r="3385">
          <cell r="A3385">
            <v>7067</v>
          </cell>
          <cell r="B3385" t="str">
            <v>TRATOR DE PNEUS 110 A 126 HP - MAO-DE-OBRA NA OPERACAO DIURNA</v>
          </cell>
          <cell r="C3385" t="str">
            <v>H</v>
          </cell>
          <cell r="D3385">
            <v>9.0399999999999991</v>
          </cell>
        </row>
        <row r="3386">
          <cell r="A3386">
            <v>53590</v>
          </cell>
          <cell r="B3386" t="str">
            <v>LANCAMENTO DE CONCRETO EM ESTRUTURA</v>
          </cell>
          <cell r="C3386" t="str">
            <v>M3</v>
          </cell>
          <cell r="D3386">
            <v>99.87</v>
          </cell>
        </row>
        <row r="3387">
          <cell r="A3387">
            <v>53781</v>
          </cell>
          <cell r="B3387" t="str">
            <v>CAMINHAO BASCULANTE 4,0M3 TOCO 162CV PBT=11800KG - DEPRECIACAO</v>
          </cell>
          <cell r="C3387" t="str">
            <v>H</v>
          </cell>
          <cell r="D3387">
            <v>13.79</v>
          </cell>
        </row>
        <row r="3388">
          <cell r="A3388">
            <v>53782</v>
          </cell>
          <cell r="B3388" t="str">
            <v>CAMINHAO BASCULANTE 4,0M3 TOCO 162CV PBT=11800KG - MANUTENCAO</v>
          </cell>
          <cell r="C3388" t="str">
            <v>H</v>
          </cell>
          <cell r="D3388">
            <v>13.79</v>
          </cell>
        </row>
        <row r="3389">
          <cell r="A3389">
            <v>53785</v>
          </cell>
          <cell r="B3389" t="str">
            <v>CAMINHAO BASCULANTE 4,0M3 TOCO 162CV PBT=11800KG - MAO-DE-OBRA NA OPERACAO DIURNA</v>
          </cell>
          <cell r="C3389" t="str">
            <v>H</v>
          </cell>
          <cell r="D3389">
            <v>7.77</v>
          </cell>
        </row>
        <row r="3390">
          <cell r="A3390">
            <v>53786</v>
          </cell>
          <cell r="B3390" t="str">
            <v>RETRO-ESCAVADEIRA, 4 X 4, 86 CV (VU= 5 ANOS) - MATERIAIS/OPERAÇÃO</v>
          </cell>
          <cell r="C3390" t="str">
            <v>H</v>
          </cell>
          <cell r="D3390">
            <v>31.33</v>
          </cell>
        </row>
        <row r="3391">
          <cell r="A3391">
            <v>53787</v>
          </cell>
          <cell r="B3391" t="str">
            <v>ROLO COMPACTADOR VIBRATÓRIO DE CILINDRO LISO, AUTO-PROPEL. 80HP, PESOMÁXIMO OPERACIONAL 8,1T - CUSTO DE MATERIAIS NA OPERAÇÃO</v>
          </cell>
          <cell r="C3391" t="str">
            <v>H</v>
          </cell>
          <cell r="D3391">
            <v>53.59</v>
          </cell>
        </row>
        <row r="3392">
          <cell r="A3392">
            <v>53788</v>
          </cell>
          <cell r="B3392" t="str">
            <v>ROLO COMPACTADOR VIBRATORIO DE CILINDRO LISO, AUTO-PROPELIDO 83 CV -6,6T, IMPACTO DINAMICO 18,5/11,5T - CUSTO DE MATERIAIS NA OPERACAO</v>
          </cell>
          <cell r="C3392" t="str">
            <v>H</v>
          </cell>
          <cell r="D3392">
            <v>53.59</v>
          </cell>
        </row>
        <row r="3393">
          <cell r="A3393">
            <v>53789</v>
          </cell>
          <cell r="B3393" t="str">
            <v>ROLO COMPACTADOR VIBRATÓRIO DE CILINDRO LISO, AUTO-PROPEL. 83 CV - 6,6T, IMPACTO DINÂMICO 18,5/11,5T - MAO-DE-OBRA NA OPERACAO</v>
          </cell>
          <cell r="C3393" t="str">
            <v>H</v>
          </cell>
          <cell r="D3393">
            <v>8.23</v>
          </cell>
        </row>
        <row r="3394">
          <cell r="A3394">
            <v>53790</v>
          </cell>
          <cell r="B3394" t="str">
            <v>ROLO COMPACTADOR VIBRATÓRIO, TANDEM, CILINDRO LISO, AUTO-PROPEL. - 40HP - 4,4T, IMPACTO DINÂMICO 3,1T, VU 5 ANOS - CHP DIURNO .</v>
          </cell>
          <cell r="C3394" t="str">
            <v>H</v>
          </cell>
          <cell r="D3394">
            <v>8.23</v>
          </cell>
        </row>
        <row r="3395">
          <cell r="A3395">
            <v>53792</v>
          </cell>
          <cell r="B3395" t="str">
            <v>CAMINHAO BASCULANTE ,162HP- 6M3 - OPERACAO DIURNA</v>
          </cell>
          <cell r="C3395" t="str">
            <v>H</v>
          </cell>
          <cell r="D3395">
            <v>53.59</v>
          </cell>
        </row>
        <row r="3396">
          <cell r="A3396">
            <v>53793</v>
          </cell>
          <cell r="B3396" t="str">
            <v>CAMINHAO BASCULANTE ,162HP- 6M3 / MAO-DE-OBRA NA OPERACAO DIURNA</v>
          </cell>
          <cell r="C3396" t="str">
            <v>H</v>
          </cell>
          <cell r="D3396">
            <v>6.88</v>
          </cell>
        </row>
        <row r="3397">
          <cell r="A3397">
            <v>53794</v>
          </cell>
          <cell r="B3397" t="str">
            <v>USINA DE CONCRETO FIXA CAPACIDADE 90/120 M³, 63HP - MANUTENÇÃO</v>
          </cell>
          <cell r="C3397" t="str">
            <v>H</v>
          </cell>
          <cell r="D3397">
            <v>18.559999999999999</v>
          </cell>
        </row>
        <row r="3398">
          <cell r="A3398">
            <v>53795</v>
          </cell>
          <cell r="B3398" t="str">
            <v>USINA DE CONCRETO FIXA CAPACIDADE 90/120 M³, 63HP - MÃO-DE-OBRA NA OPERAÇÃO NOTURNA</v>
          </cell>
          <cell r="C3398" t="str">
            <v>H</v>
          </cell>
          <cell r="D3398">
            <v>26.89</v>
          </cell>
        </row>
        <row r="3399">
          <cell r="A3399">
            <v>53796</v>
          </cell>
          <cell r="B3399" t="str">
            <v>CAMINHAO CARROCERIA ABERTA,EM MADEIRA, TOCO, 170CV - 11T (VU=6ANOS) -CHI DIURNO - DEPRECIACAO E JUROS</v>
          </cell>
          <cell r="C3399" t="str">
            <v>H</v>
          </cell>
          <cell r="D3399">
            <v>18.34</v>
          </cell>
        </row>
        <row r="3400">
          <cell r="A3400">
            <v>53797</v>
          </cell>
          <cell r="B3400" t="str">
            <v>CAMINHAO CARROCERIA ABERTA,EM MADEIRA, TOCO, 170CV - 11T (VU=6ANOS) -MATERIAIS/OPERACAO</v>
          </cell>
          <cell r="C3400" t="str">
            <v>H</v>
          </cell>
          <cell r="D3400">
            <v>53.59</v>
          </cell>
        </row>
        <row r="3401">
          <cell r="A3401">
            <v>53798</v>
          </cell>
          <cell r="B3401" t="str">
            <v>CAMINHAO CARROCERIA ABERTA,EM MADEIRA, TOCO, 170CV - 11T (VU=6ANOS) -MAO-DE-OBRA DIURNA NA OPERACAO</v>
          </cell>
          <cell r="C3401" t="str">
            <v>H</v>
          </cell>
          <cell r="D3401">
            <v>8.43</v>
          </cell>
        </row>
        <row r="3402">
          <cell r="A3402">
            <v>53799</v>
          </cell>
          <cell r="B3402" t="str">
            <v>CAMINHAO CARROCERIA ABERTA,EM MADEIRA, TOCO, 170CV - 11T (VU=6ANOS) -CHI DIURNO - MAO-DE-OBRA NA OPERACAO NOTURNA</v>
          </cell>
          <cell r="C3402" t="str">
            <v>H</v>
          </cell>
          <cell r="D3402">
            <v>8.26</v>
          </cell>
        </row>
        <row r="3403">
          <cell r="A3403">
            <v>53800</v>
          </cell>
          <cell r="B3403" t="str">
            <v>USINA MISTURADORA DE SOLOS, DOSADORES TRIPLOS, CALHA VIBRATÓRIA, CAPACIDADE 200/500 TON, 201HP - MATERIAIS NA OPERAÇÃO</v>
          </cell>
          <cell r="C3403" t="str">
            <v>H</v>
          </cell>
          <cell r="D3403">
            <v>35.159999999999997</v>
          </cell>
        </row>
        <row r="3404">
          <cell r="A3404">
            <v>53801</v>
          </cell>
          <cell r="B3404" t="str">
            <v>USINA MISTURADORA DE SOLOS, DOSADORES TRIPLOS, CALHA VIBRATÓRIA, CAPCIDADE 200/500 TON, 201HP - MÃO-DE-OBRA NA OPERAÇÃO DIURNA</v>
          </cell>
          <cell r="C3404" t="str">
            <v>H</v>
          </cell>
          <cell r="D3404">
            <v>39.21</v>
          </cell>
        </row>
        <row r="3405">
          <cell r="A3405">
            <v>53802</v>
          </cell>
          <cell r="B3405" t="str">
            <v>VIBROACABADORA SOBRE ESTEIRAS POTENCIA MAX. 105CV CAPACIDADE ATE 450 T/H - MAO-DE-OBRA NA OPERACAO DIURNA</v>
          </cell>
          <cell r="C3405" t="str">
            <v>H</v>
          </cell>
          <cell r="D3405">
            <v>8.23</v>
          </cell>
        </row>
        <row r="3406">
          <cell r="A3406">
            <v>53803</v>
          </cell>
          <cell r="B3406" t="str">
            <v>VIBROACABADORA SOBRE ESTEIRAS POTENCIA MAX. 105CV CAPACIDADE ATE 450 T/H - MAO-DE-OBRA NA OPERACAO NOTURNA</v>
          </cell>
          <cell r="C3406" t="str">
            <v>H</v>
          </cell>
          <cell r="D3406">
            <v>9.8699999999999992</v>
          </cell>
        </row>
        <row r="3407">
          <cell r="A3407">
            <v>53804</v>
          </cell>
          <cell r="B3407" t="str">
            <v>VASSOURA MECÂNICA REBOCÁVEL C/ ESCOVA CILÍNDRICA LARGURA DE VARRIMENTO= 2,44M - MANUTENÇÃO</v>
          </cell>
          <cell r="C3407" t="str">
            <v>H</v>
          </cell>
          <cell r="D3407">
            <v>1.03</v>
          </cell>
        </row>
        <row r="3408">
          <cell r="A3408">
            <v>53805</v>
          </cell>
          <cell r="B3408" t="str">
            <v>TRATOR PNEUS TRAÇÃO 4X2, 82 CV, PESO C/ LASTRO 4,555 T - MAO-DE-OBRAOPERACAO NOTURNA</v>
          </cell>
          <cell r="C3408" t="str">
            <v>H</v>
          </cell>
          <cell r="D3408">
            <v>10.85</v>
          </cell>
        </row>
        <row r="3409">
          <cell r="A3409">
            <v>53806</v>
          </cell>
          <cell r="B3409" t="str">
            <v>TRATOR DE ESTEIRAS POTENCIA 165 HP, PESO OPERACIONAL 17,1T (VU=5ANOS)- MANUTENCAO</v>
          </cell>
          <cell r="C3409" t="str">
            <v>H</v>
          </cell>
          <cell r="D3409">
            <v>76.069999999999993</v>
          </cell>
        </row>
        <row r="3410">
          <cell r="A3410">
            <v>53807</v>
          </cell>
          <cell r="B3410" t="str">
            <v>TRATOR DE ESTEIRAS POTENCIA 165 HP, PESO OPERACIONAL 17,1T - MAO-DE-OBRA NA OPERACAO DIURNA</v>
          </cell>
          <cell r="C3410" t="str">
            <v>H</v>
          </cell>
          <cell r="D3410">
            <v>16.809999999999999</v>
          </cell>
        </row>
        <row r="3411">
          <cell r="A3411">
            <v>53808</v>
          </cell>
          <cell r="B3411" t="str">
            <v>TRATOR DE ESTEIRAS POTENCIA 165 HP, PESO OPERACIONAL 17,1T - MAO-DE-OBRA NA OPERACAO NOTURNA</v>
          </cell>
          <cell r="C3411" t="str">
            <v>H</v>
          </cell>
          <cell r="D3411">
            <v>10.85</v>
          </cell>
        </row>
        <row r="3412">
          <cell r="A3412">
            <v>53810</v>
          </cell>
          <cell r="B3412" t="str">
            <v>TRATOR DE ESTEIRAS 153HP PESO OPERACIONAL 15T, COM RODA MOTRIZ ELEVADA(VU=5ANOS) - MANUTENCAO</v>
          </cell>
          <cell r="C3412" t="str">
            <v>H</v>
          </cell>
          <cell r="D3412">
            <v>78.040000000000006</v>
          </cell>
        </row>
        <row r="3413">
          <cell r="A3413">
            <v>53811</v>
          </cell>
          <cell r="B3413" t="str">
            <v>TRATOR DE ESTEIRAS 153HP PESO OPERACIONAL 15T, COM RODA MOTRIZ ELEVADA- MA0-DE-OBRA NA OPERACAO DIURNA</v>
          </cell>
          <cell r="C3413" t="str">
            <v>H</v>
          </cell>
          <cell r="D3413">
            <v>9.0399999999999991</v>
          </cell>
        </row>
        <row r="3414">
          <cell r="A3414">
            <v>53812</v>
          </cell>
          <cell r="B3414" t="str">
            <v>TRATOR DE ESTEIRAS 153HP PESO OPERACIONAL 15T, COM RODA MOTRIZ ELEVADA- MA0-DE-OBRA NA OPERACAO NOTURNA</v>
          </cell>
          <cell r="C3414" t="str">
            <v>H</v>
          </cell>
          <cell r="D3414">
            <v>10.85</v>
          </cell>
        </row>
        <row r="3415">
          <cell r="A3415">
            <v>53813</v>
          </cell>
          <cell r="B3415" t="str">
            <v>TRATOR DE ESTEIRAS COM LAMINA - POTENCIA 305 HP - PESO OPERACIONAL 37T (VU=5ANOS) -DEPRECIACAO E JUROS</v>
          </cell>
          <cell r="C3415" t="str">
            <v>H</v>
          </cell>
          <cell r="D3415">
            <v>260.91000000000003</v>
          </cell>
        </row>
        <row r="3416">
          <cell r="A3416">
            <v>53814</v>
          </cell>
          <cell r="B3416" t="str">
            <v>TRATOR DE ESTEIRAS COM LAMINA - POTENCIA 305 HP - PESO OPERACIONAL 37T (VU=5ANOS) - MANUTENCAO</v>
          </cell>
          <cell r="C3416" t="str">
            <v>H</v>
          </cell>
          <cell r="D3416">
            <v>197.81</v>
          </cell>
        </row>
        <row r="3417">
          <cell r="A3417">
            <v>53815</v>
          </cell>
          <cell r="B3417" t="str">
            <v>TRATOR DE ESTEIRAS COM LAMINA - POTENCIA 305 HP - PESO OPERACIONAL 37T - MAO-DE-OBRA NA OPERACAO DIURNA</v>
          </cell>
          <cell r="C3417" t="str">
            <v>H</v>
          </cell>
          <cell r="D3417">
            <v>9.0399999999999991</v>
          </cell>
        </row>
        <row r="3418">
          <cell r="A3418">
            <v>53816</v>
          </cell>
          <cell r="B3418" t="str">
            <v>TRATOR SOBRE ESTEIRAS 305HP - MAO-DE-OBRA NA OPERACAO NOTURNA</v>
          </cell>
          <cell r="C3418" t="str">
            <v>H</v>
          </cell>
          <cell r="D3418">
            <v>10.85</v>
          </cell>
        </row>
        <row r="3419">
          <cell r="A3419">
            <v>53817</v>
          </cell>
          <cell r="B3419" t="str">
            <v>TRATOR DE ESTEIRAS 99HP, PESO OPERACIONAL 8,5T - MATERIAIS NA OPERACAO</v>
          </cell>
          <cell r="C3419" t="str">
            <v>H</v>
          </cell>
          <cell r="D3419">
            <v>32.979999999999997</v>
          </cell>
        </row>
        <row r="3420">
          <cell r="A3420">
            <v>53818</v>
          </cell>
          <cell r="B3420" t="str">
            <v>ROLO COMPACTADOR VIBRATÓRIO REBOCÁVEL AÇO LISO, PESO 4,7T, IMPACTO DINÂMICO 18,3T - DEPRECIAÇÃO E JUROS</v>
          </cell>
          <cell r="C3420" t="str">
            <v>H</v>
          </cell>
          <cell r="D3420">
            <v>7.86</v>
          </cell>
        </row>
        <row r="3421">
          <cell r="A3421">
            <v>53819</v>
          </cell>
          <cell r="B3421" t="str">
            <v>ROLO COMPACTADOR VIBRATÓRIO REBOCÁVEL AÇO LISO, PESO 4,7T, IMPACTO DINÂMICO 18,3T - CUSTO COM MATERIAIS NA OPERACAO</v>
          </cell>
          <cell r="C3421" t="str">
            <v>H</v>
          </cell>
          <cell r="D3421">
            <v>31.33</v>
          </cell>
        </row>
        <row r="3422">
          <cell r="A3422">
            <v>53820</v>
          </cell>
          <cell r="B3422" t="str">
            <v>ROLO COMPACTADOR VIBRATÓRIO REBOCÁVEL AÇO LISO, PESO 4,7T, IMPACTO DINÂMICO 18,3T - CUSTO COM MAO-DE-OBRA NA OPERACAO DIURNA</v>
          </cell>
          <cell r="C3422" t="str">
            <v>H</v>
          </cell>
          <cell r="D3422">
            <v>8.23</v>
          </cell>
        </row>
        <row r="3423">
          <cell r="A3423">
            <v>53821</v>
          </cell>
          <cell r="B3423" t="str">
            <v>ROLO COMPACTADOR VIBRATÓRIO REBOCÁVEL AÇO LISO, PESO 4,7T, IMPACTO DINÂMICO 18,3T - CUSTO COM MÃO -DE-OBRA NA OPERAÇÃO NOTURNA</v>
          </cell>
          <cell r="C3423" t="str">
            <v>H</v>
          </cell>
          <cell r="D3423">
            <v>9.8699999999999992</v>
          </cell>
        </row>
        <row r="3424">
          <cell r="A3424">
            <v>53822</v>
          </cell>
          <cell r="B3424" t="str">
            <v>ROLO COMPACTADOR VIBRATÓRIO TANDEM AÇO LISO, POTÊNCIA 58CV, PESO SEM/COM LASTRO 6,5/9,4 T - CUSTO COM MÃO-DE-OBRA NA OPERAÇÃO DIURNA</v>
          </cell>
          <cell r="C3424" t="str">
            <v>H</v>
          </cell>
          <cell r="D3424">
            <v>16.809999999999999</v>
          </cell>
        </row>
        <row r="3425">
          <cell r="A3425">
            <v>53823</v>
          </cell>
          <cell r="B3425" t="str">
            <v>ROLO COMPACTADOR DE PNEUS ESTÁTICO PARA ASFALTO, PRESSÃO VARIÁVEL, POTÊNCIA 99HP, PESO OPERACIONAL SEM/COM LASTRO 8,3/21,0 T - DEPRECIAÇÃO EJUROS</v>
          </cell>
          <cell r="C3425" t="str">
            <v>H</v>
          </cell>
          <cell r="D3425">
            <v>36.950000000000003</v>
          </cell>
        </row>
        <row r="3426">
          <cell r="A3426">
            <v>53824</v>
          </cell>
          <cell r="B3426" t="str">
            <v>ROLO COMPACTADOR DE PNEUS ESTATICO PARA ASFALTO, PRESSAO VARIAVEL, POTENCIA 99HP, PESO OPERACIONAL SEM/COM LASTRO 8,3/21,0 T - CUSTO COM MAO-DE-OBRA NA OPERACAO DIURNA</v>
          </cell>
          <cell r="C3426" t="str">
            <v>H</v>
          </cell>
          <cell r="D3426">
            <v>8.23</v>
          </cell>
        </row>
        <row r="3427">
          <cell r="A3427">
            <v>53825</v>
          </cell>
          <cell r="B3427" t="str">
            <v>ROLO COMPACTADOR DE PNEUS ESTÁTICO PARA ASFALTO, PRESSÃO VARIÁVEL, POTÊNCIA 99HP, PESO OPERACIONAL SEM/COM LASTRO 8,3/21,0 T - CUSTO COM MATERIAIS NA OPERAÇÃO NOTURNA</v>
          </cell>
          <cell r="C3427" t="str">
            <v>H</v>
          </cell>
          <cell r="D3427">
            <v>20.170000000000002</v>
          </cell>
        </row>
        <row r="3428">
          <cell r="A3428">
            <v>53826</v>
          </cell>
          <cell r="B3428" t="str">
            <v>RETRO-ESCAVADEIRA, 74HP (VU=6 ANOS)- MÃO DE OBRA/OPERAÇÃO</v>
          </cell>
          <cell r="C3428" t="str">
            <v>H</v>
          </cell>
          <cell r="D3428">
            <v>7.47</v>
          </cell>
        </row>
        <row r="3429">
          <cell r="A3429">
            <v>53827</v>
          </cell>
          <cell r="B3429" t="str">
            <v>CAMINHAO TOCO, 177CV - 14T (VU=6ANOS) (NAO INCLUI CARROCERIA) - CUSTOHORARIO DE MATERIAIS NA OPERACAO</v>
          </cell>
          <cell r="C3429" t="str">
            <v>H</v>
          </cell>
          <cell r="D3429">
            <v>54.41</v>
          </cell>
        </row>
        <row r="3430">
          <cell r="A3430">
            <v>53828</v>
          </cell>
          <cell r="B3430" t="str">
            <v>CAMINHAO TOCO, 177CV - 14T (VU=6ANOS) (NAO INCLUI CARROCERIA) - MAO-DE-OBRA DIURNA NA OPERACAO</v>
          </cell>
          <cell r="C3430" t="str">
            <v>H</v>
          </cell>
          <cell r="D3430">
            <v>8.43</v>
          </cell>
        </row>
        <row r="3431">
          <cell r="A3431">
            <v>53829</v>
          </cell>
          <cell r="B3431" t="str">
            <v>CAMINHAO TOCO, 170CV - 11T (VU=6ANOS) (NAO INCLUI CARROCERIA) - CUSTOHORARIO DE MATERIAIS NA OPERACAO</v>
          </cell>
          <cell r="C3431" t="str">
            <v>H</v>
          </cell>
          <cell r="D3431">
            <v>53.59</v>
          </cell>
        </row>
        <row r="3432">
          <cell r="A3432">
            <v>53830</v>
          </cell>
          <cell r="B3432" t="str">
            <v>CAMINHAO TOCO, 170CV - 11T (VU=6ANOS) (NAO INCLUI CARROCERIA) - MAO-DE-OBRA NA OPERACAO NOTURNA</v>
          </cell>
          <cell r="C3432" t="str">
            <v>H</v>
          </cell>
          <cell r="D3432">
            <v>10.11</v>
          </cell>
        </row>
        <row r="3433">
          <cell r="A3433">
            <v>53831</v>
          </cell>
          <cell r="B3433" t="str">
            <v>CAMINHAO PIPA 10000L TRUCADO, 208CV - 21,1T (VU=6ANOS) (INCLUI TANQUEDE ACO PARA TRANSPORTE DE AGUA E MOTOBOMBA CENTRIFUGA A GASOLINA 3,5CV) - CUSTO HORARIO DE MATERIAIS NA OPERACAO</v>
          </cell>
          <cell r="C3433" t="str">
            <v>H</v>
          </cell>
          <cell r="D3433">
            <v>54.85</v>
          </cell>
        </row>
        <row r="3434">
          <cell r="A3434">
            <v>53832</v>
          </cell>
          <cell r="B3434" t="str">
            <v>CAMINHAO PIPA 10000L TRUCADO, 208CV - 21,1T (VU=6ANOS) (INCLUI TANQUEDE ACO PARA TRANSPORTE DE AGUA E MOTOBOMBA CENTRIFUGA A GASOLINA 3,5CV) - MAO-DE-OBRA DIURNA NA OPERACAO</v>
          </cell>
          <cell r="C3434" t="str">
            <v>H</v>
          </cell>
          <cell r="D3434">
            <v>8.43</v>
          </cell>
        </row>
        <row r="3435">
          <cell r="A3435">
            <v>53833</v>
          </cell>
          <cell r="B3435" t="str">
            <v>DISTRIBUIDOR DE AGREGADO TIPO DOSADOR REBOCAVEL COM 4 PNEUS COM LARGURA 3,66 M - DEPRECIACAO E JUROS</v>
          </cell>
          <cell r="C3435" t="str">
            <v>H</v>
          </cell>
          <cell r="D3435">
            <v>8.98</v>
          </cell>
        </row>
        <row r="3436">
          <cell r="A3436">
            <v>53834</v>
          </cell>
          <cell r="B3436" t="str">
            <v>DISTRIBUIDOR DE AGREGADO TIPO DOSADOR REBOCAVEL COM 4 PNEUS COM LARGURA 3,66 M - MANUTENCAO</v>
          </cell>
          <cell r="C3436" t="str">
            <v>H</v>
          </cell>
          <cell r="D3436">
            <v>3.26</v>
          </cell>
        </row>
        <row r="3437">
          <cell r="A3437">
            <v>53835</v>
          </cell>
          <cell r="B3437" t="str">
            <v>DISTRIBUIDOR DE BETUME COM TANQUE DE 2500L, REBOCAVEL, PNEUMATICO COMMOTOR A GASOLINA 3,4HP - DEPRECIACAO E JUROS</v>
          </cell>
          <cell r="C3437" t="str">
            <v>H</v>
          </cell>
          <cell r="D3437">
            <v>10.48</v>
          </cell>
        </row>
        <row r="3438">
          <cell r="A3438">
            <v>53836</v>
          </cell>
          <cell r="B3438" t="str">
            <v>DISTRIBUIDOR DE ASFALTO MONTADO SOBRE CAMINHAO TOCO 162 HP, COM TANQUEISOLADO 6 M3 COM BARRA ESPARGIDORA DE 3,66 M - DEPRECIACAO E JUROS</v>
          </cell>
          <cell r="C3438" t="str">
            <v>H</v>
          </cell>
          <cell r="D3438">
            <v>46.22</v>
          </cell>
        </row>
        <row r="3439">
          <cell r="A3439">
            <v>53837</v>
          </cell>
          <cell r="B3439" t="str">
            <v>DISTRIBUIDOR DE ASFALTO MONTADO SOBRE CAMINHAO TOCO 162 HP, COM TANQUEISOLADO 6 M3 COM BARRA ESPARGIDORA DE 3,66 M - CUSTO C/ MATERIAIS NAOPERACAO</v>
          </cell>
          <cell r="C3439" t="str">
            <v>H</v>
          </cell>
          <cell r="D3439">
            <v>80.38</v>
          </cell>
        </row>
        <row r="3440">
          <cell r="A3440">
            <v>53840</v>
          </cell>
          <cell r="B3440" t="str">
            <v>GRADE ARADORA COM 20 DISCOS DE 24 " SOBRE PNEUS - DEPRECIACAO E JUROS</v>
          </cell>
          <cell r="C3440" t="str">
            <v>H</v>
          </cell>
          <cell r="D3440">
            <v>3.64</v>
          </cell>
        </row>
        <row r="3441">
          <cell r="A3441">
            <v>53841</v>
          </cell>
          <cell r="B3441" t="str">
            <v>GRADE ARADORA COM 20 DISCOS DE 24 " SOBRE PNEUS - MANUTENCAO</v>
          </cell>
          <cell r="C3441" t="str">
            <v>H</v>
          </cell>
          <cell r="D3441">
            <v>1.21</v>
          </cell>
        </row>
        <row r="3442">
          <cell r="A3442">
            <v>53842</v>
          </cell>
          <cell r="B3442" t="str">
            <v>LANCA ELEVATORIA TELESCOPICA DE ACIONAMENTO HIDRAULICO, CAPACIDADE DECARGA 30.000 KG, COM CESTO, MONTADA SOBRE CAMINHAO TRUCADO - CUSTO COMMA0-DE-OBRA NA OPERACAO NOTURNA - DEPRECIACAO E JUROS</v>
          </cell>
          <cell r="C3442" t="str">
            <v>H</v>
          </cell>
          <cell r="D3442">
            <v>143.58000000000001</v>
          </cell>
        </row>
        <row r="3443">
          <cell r="A3443">
            <v>53843</v>
          </cell>
          <cell r="B3443" t="str">
            <v>LANCA ELEVATORIA TELESCOPICA DE ACIONAMENTO HIDRAULICO, CAPACIDADE DECARGA 30.000 KG, COM CESTO, MONTADA SOBRE CAMINHAO TRUCADO - CUSTO COMMA0-DE-OBRA NA OPERACAO DIURNA</v>
          </cell>
          <cell r="C3443" t="str">
            <v>H</v>
          </cell>
          <cell r="D3443">
            <v>8.43</v>
          </cell>
        </row>
        <row r="3444">
          <cell r="A3444">
            <v>53844</v>
          </cell>
          <cell r="B3444" t="str">
            <v>LANCA ELEVATORIA TELESCOPICA DE ACIONAMENTO HIDRAULICO, CAPACIDADE DECARGA 30.000 KG, COM CESTO, MONTADA SOBRE CAMINHAO TRUCADO - CUSTO COMMA0-DE-OBRA NA OPERACAO NOTURNA</v>
          </cell>
          <cell r="C3444" t="str">
            <v>H</v>
          </cell>
          <cell r="D3444">
            <v>10.11</v>
          </cell>
        </row>
        <row r="3445">
          <cell r="A3445">
            <v>53845</v>
          </cell>
          <cell r="B3445" t="str">
            <v>GUINDASTE MUNK COM CESTO, CARGA MAXIMA 5,75T (A 2M) E 2,3T ( A 5M), ALTURA MAXIMA = 7,9M, MONTADO SOBRE CAMINHAO DE CARROCERIA 162HP - DEPRECIACAO E JUROS</v>
          </cell>
          <cell r="C3445" t="str">
            <v>H</v>
          </cell>
          <cell r="D3445">
            <v>25.51</v>
          </cell>
        </row>
        <row r="3446">
          <cell r="A3446">
            <v>53846</v>
          </cell>
          <cell r="B3446" t="str">
            <v>GUINDASTE MUNK COM CESTO, CARGA MAXIMA 5,75T (A 2M) E 2,3T ( A 5M), ALTURA MAXIMA = 7,9M, MONTADO SOBRE CAMINHAO DE CARROCERIA 162HP - CUSTOCOM MATERIAIS NA OPERACAO</v>
          </cell>
          <cell r="C3446" t="str">
            <v>H</v>
          </cell>
          <cell r="D3446">
            <v>53.59</v>
          </cell>
        </row>
        <row r="3447">
          <cell r="A3447">
            <v>53847</v>
          </cell>
          <cell r="B3447" t="str">
            <v>GUINDASTE MUNK COM CESTO, CARGA MAXIMA 5,75T (A 2M) E 2,3T ( A 5M), ALTURA MAXIMA = 7,9M, MONTADO SOBRE CAMINHAO DE CARROCERIA FORD 162HP -CUSTO COM MA0-DE-0BRA NA OPERACAO DIURNA</v>
          </cell>
          <cell r="C3447" t="str">
            <v>H</v>
          </cell>
          <cell r="D3447">
            <v>8.43</v>
          </cell>
        </row>
        <row r="3448">
          <cell r="A3448">
            <v>53848</v>
          </cell>
          <cell r="B3448" t="str">
            <v>GUINDASTE MUNK COM CESTO, CARGA MAXIMA 5,75T (A 2M) E 2,3T ( A 5M), ALTURA MAXIMA = 7,9M, MONTADO SOBRE CAMINHAO DE CARROCERIA FORD 162HP -CUSTO C/MA0-DE-0BRA NA OPERCAO NOTURNA</v>
          </cell>
          <cell r="C3448" t="str">
            <v>H</v>
          </cell>
          <cell r="D3448">
            <v>10.11</v>
          </cell>
        </row>
        <row r="3449">
          <cell r="A3449">
            <v>53849</v>
          </cell>
          <cell r="B3449" t="str">
            <v>MOTONIVELADORA 140HP PESO OPERACIONAL 12,5T - CUSTO COM MATERIAIS NAOPERACAO</v>
          </cell>
          <cell r="C3449" t="str">
            <v>H</v>
          </cell>
          <cell r="D3449">
            <v>57.71</v>
          </cell>
        </row>
        <row r="3450">
          <cell r="A3450">
            <v>53850</v>
          </cell>
          <cell r="B3450" t="str">
            <v>MOTONIVELADORA 140HP PESO OPERACIONAL 12,5T - MAO-DE-OBRA NA OPERACAODIURNA</v>
          </cell>
          <cell r="C3450" t="str">
            <v>H</v>
          </cell>
          <cell r="D3450">
            <v>9.02</v>
          </cell>
        </row>
        <row r="3451">
          <cell r="A3451">
            <v>53851</v>
          </cell>
          <cell r="B3451" t="str">
            <v>MOTONIVELADORA 140HP -MAO-DE-OBRA NA OPERACAO NOTURNA</v>
          </cell>
          <cell r="C3451" t="str">
            <v>H</v>
          </cell>
          <cell r="D3451">
            <v>10.82</v>
          </cell>
        </row>
        <row r="3452">
          <cell r="A3452">
            <v>53852</v>
          </cell>
          <cell r="B3452" t="str">
            <v>MOTOSCRAPER 270HP -CUSTO COM MA0-DE-0BRA NA OPERACAO NOTURNA</v>
          </cell>
          <cell r="C3452" t="str">
            <v>H</v>
          </cell>
          <cell r="D3452">
            <v>9.8699999999999992</v>
          </cell>
        </row>
        <row r="3453">
          <cell r="A3453">
            <v>53853</v>
          </cell>
          <cell r="B3453" t="str">
            <v>MOTOSCRAPER 270HP - CUSTO C/MATERIAIS NA OPERACAO</v>
          </cell>
          <cell r="C3453" t="str">
            <v>H</v>
          </cell>
          <cell r="D3453">
            <v>111.29</v>
          </cell>
        </row>
        <row r="3454">
          <cell r="A3454">
            <v>53854</v>
          </cell>
          <cell r="B3454" t="str">
            <v>MOTOSCRAPER 270HP - CUSTO C/MAO-DE-OBRA NA OPERACAO DIURNA</v>
          </cell>
          <cell r="C3454" t="str">
            <v>H</v>
          </cell>
          <cell r="D3454">
            <v>8.23</v>
          </cell>
        </row>
        <row r="3455">
          <cell r="A3455">
            <v>53855</v>
          </cell>
          <cell r="B3455" t="str">
            <v>MOTOSCRAPER 270HP - CUSTO C/MAO-DE-OBRA NA OPERACAO NOTURNA</v>
          </cell>
          <cell r="C3455" t="str">
            <v>H</v>
          </cell>
          <cell r="D3455">
            <v>9.8699999999999992</v>
          </cell>
        </row>
        <row r="3456">
          <cell r="A3456">
            <v>53856</v>
          </cell>
          <cell r="B3456" t="str">
            <v>PA CARREGADEIRA SOBRE RODAS 105 HP - CAPACIDADE DA CACAMBA 1,4 A 1,7 M3 - PESO OPERACIONAL 9.100 KG (VU=5ANOS) - DEPRECIACAO E JUROS</v>
          </cell>
          <cell r="C3456" t="str">
            <v>H</v>
          </cell>
          <cell r="D3456">
            <v>40.03</v>
          </cell>
        </row>
        <row r="3457">
          <cell r="A3457">
            <v>53857</v>
          </cell>
          <cell r="B3457" t="str">
            <v>PA CARREGADEIRA SOBRE RODAS 105 HP - CAPACIDADE DA CACAMBA 1,4 A 1,7 M3 - PESO OPERACIONAL 9.100 KG (VU=5ANOS) - MANUTENCAO</v>
          </cell>
          <cell r="C3457" t="str">
            <v>H</v>
          </cell>
          <cell r="D3457">
            <v>30.35</v>
          </cell>
        </row>
        <row r="3458">
          <cell r="A3458">
            <v>53858</v>
          </cell>
          <cell r="B3458" t="str">
            <v>PA CARREGADEIRA SOBRE RODAS 105 HP - CAPACIDADE DA CACAMBA 1,4 A 1,7 M3 - PESO OPERACIONAL 9.100 KG - CUSTO C/ MATERIAIS NA OPERACAO</v>
          </cell>
          <cell r="C3458" t="str">
            <v>H</v>
          </cell>
          <cell r="D3458">
            <v>41.22</v>
          </cell>
        </row>
        <row r="3459">
          <cell r="A3459">
            <v>53859</v>
          </cell>
          <cell r="B3459" t="str">
            <v>PA CARREGADEIRA SOBRE RODAS 105 HP - CAPACIDADE DA CACAMBA 1,4 A 1,7 M3 - PESO OPERACIONAL 9.100 KG - CUSTO C/ MAO-DE-OBRA NA OPERACAO DIURNA</v>
          </cell>
          <cell r="C3459" t="str">
            <v>H</v>
          </cell>
          <cell r="D3459">
            <v>8.85</v>
          </cell>
        </row>
        <row r="3460">
          <cell r="A3460">
            <v>53860</v>
          </cell>
          <cell r="B3460" t="str">
            <v>PA CARREGADEIRA SOBRE RODAS 105 HP - CAPACIDADE DA CACAMBA 1,4 A 1,7 M3 - PESO OPERACIONAL 9.100 KG - CUSTO C/ MAO-DE-OBRA NA OPERACAO NOTURNA</v>
          </cell>
          <cell r="C3460" t="str">
            <v>H</v>
          </cell>
          <cell r="D3460">
            <v>10.62</v>
          </cell>
        </row>
        <row r="3461">
          <cell r="A3461">
            <v>53861</v>
          </cell>
          <cell r="B3461" t="str">
            <v>PA CARREGADEIRA SOBRE RODAS 180 HP - CAPACIDADE DA CACAMBA. 2,5 A 3,3M3 - PESO OPERACIONAL 17.428 (VU=5ANOS) - MANUTENCAO</v>
          </cell>
          <cell r="C3461" t="str">
            <v>H</v>
          </cell>
          <cell r="D3461">
            <v>57</v>
          </cell>
        </row>
        <row r="3462">
          <cell r="A3462">
            <v>53862</v>
          </cell>
          <cell r="B3462" t="str">
            <v>ROLO COMPACTADOR VIBRATÓRIO DE UM CILINDRO AÇO LISO, POTÊNCIA 80HP, PESO OPERACIONAL 8,1T - CUSTO DA MÃO-DE-OBRA NA OPERAÇÃO DIURNA</v>
          </cell>
          <cell r="C3462" t="str">
            <v>H</v>
          </cell>
          <cell r="D3462">
            <v>20.65</v>
          </cell>
        </row>
        <row r="3463">
          <cell r="A3463">
            <v>53863</v>
          </cell>
          <cell r="B3463" t="str">
            <v>MARTELETE OU ROMPEDOR PNEUMÁTICO MANUAL 28KG, FREQUENCIA DE IMPACTO 1230/MINUTO - MANUTENÇÃO</v>
          </cell>
          <cell r="C3463" t="str">
            <v>H</v>
          </cell>
          <cell r="D3463">
            <v>2.06</v>
          </cell>
        </row>
        <row r="3464">
          <cell r="A3464">
            <v>53864</v>
          </cell>
          <cell r="B3464" t="str">
            <v>COMPRESSOR DE AR REBOCAVEL, DESCARGA LIVRE EFETIVA 180PCM, PRESSAO DETRABALHO 102 PSI, MOTOR A DIESEL 89CV - DEPRECIACAO E JUROS</v>
          </cell>
          <cell r="C3464" t="str">
            <v>H</v>
          </cell>
          <cell r="D3464">
            <v>11.86</v>
          </cell>
        </row>
        <row r="3465">
          <cell r="A3465">
            <v>53865</v>
          </cell>
          <cell r="B3465" t="str">
            <v>COMPRESSOR DE AR REBOCAVEL, DESCARGA LIVRE EFETIVA 180PCM, PRESSAO DETRABALHO 102 PSI, MOTOR A DIESEL 89CV - CUSTO HORARIO DE MATERIAIS NAOPERACAO</v>
          </cell>
          <cell r="C3465" t="str">
            <v>H</v>
          </cell>
          <cell r="D3465">
            <v>32.979999999999997</v>
          </cell>
        </row>
        <row r="3466">
          <cell r="A3466">
            <v>53866</v>
          </cell>
          <cell r="B3466" t="str">
            <v>BOMBA ELETRICA SUBMERSA MONOFASICA 3CV - MATERIAIS NA OPERACAO</v>
          </cell>
          <cell r="C3466" t="str">
            <v>H</v>
          </cell>
          <cell r="D3466">
            <v>1.04</v>
          </cell>
        </row>
        <row r="3467">
          <cell r="A3467">
            <v>53867</v>
          </cell>
          <cell r="B3467" t="str">
            <v>COMPACTADOR DE SOLOS COM PLACA VIBRATORIA, 46X51CM, 5HP, 156KG, DIESEL, IMPACTO DINAMICO 1700KG - MAO-DE-OBRA NOTURNA NA OPERACAO</v>
          </cell>
          <cell r="C3467" t="str">
            <v>H</v>
          </cell>
          <cell r="D3467">
            <v>8.23</v>
          </cell>
        </row>
        <row r="3468">
          <cell r="A3468">
            <v>53868</v>
          </cell>
          <cell r="B3468" t="str">
            <v>ROLO COMPACTADOR VIBRATÓRIO PÉ DE CARNEIRO, OPERADO POR CONTROLE REMOTO, POTÊNCIA 17HP, PESO OPERACIONAL 1,65T - CHI NOTURNO</v>
          </cell>
          <cell r="C3468" t="str">
            <v>CHI-N</v>
          </cell>
          <cell r="D3468">
            <v>5.66</v>
          </cell>
        </row>
        <row r="3469">
          <cell r="A3469">
            <v>53869</v>
          </cell>
          <cell r="B3469" t="str">
            <v>GRADE ARADORA COM 20 DISCOS DE 24 " SOBRE PNEUS - CHI NOTURNO</v>
          </cell>
          <cell r="C3469" t="str">
            <v>CHI-N</v>
          </cell>
          <cell r="D3469">
            <v>3.64</v>
          </cell>
        </row>
        <row r="3470">
          <cell r="A3470">
            <v>53879</v>
          </cell>
          <cell r="B3470" t="str">
            <v>CUSTOS C/MATERIAL NA OPERACAO-ROLO COMPACTADOR PNEUS MULLER AP-23AUTO-PROPELIDO 111HP PESO SEM/COM LASTRO 8/23T</v>
          </cell>
          <cell r="C3470" t="str">
            <v>H</v>
          </cell>
          <cell r="D3470">
            <v>45.75</v>
          </cell>
        </row>
        <row r="3471">
          <cell r="A3471">
            <v>53881</v>
          </cell>
          <cell r="B3471" t="str">
            <v>CAMINHAO BASCULANTE - 5,0 M3 - 170CV - 11,24T (VU=5ANOS) - MANUTENCAO</v>
          </cell>
          <cell r="C3471" t="str">
            <v>H</v>
          </cell>
          <cell r="D3471">
            <v>24.97</v>
          </cell>
        </row>
        <row r="3472">
          <cell r="A3472">
            <v>53882</v>
          </cell>
          <cell r="B3472" t="str">
            <v>CAMINHAO PIPA 6000L TOCO, 162CV - 7,5T (VU=6ANOS) (INCLUI TANQUE DE ACO PARA TRANSPORTE DE AGUA) - MANUTENCAO</v>
          </cell>
          <cell r="C3472" t="str">
            <v>H</v>
          </cell>
          <cell r="D3472">
            <v>6.26</v>
          </cell>
        </row>
        <row r="3473">
          <cell r="A3473">
            <v>55147</v>
          </cell>
          <cell r="B3473" t="str">
            <v>MAO-DE-OBRA NA OPERACAO-ROLO COMPACTADOR PNEUS MULLER AP-23 111HPAUTO-PROPELIDO PESO SEM/COM LASTRO 8/23T</v>
          </cell>
          <cell r="C3473" t="str">
            <v>H</v>
          </cell>
          <cell r="D3473">
            <v>24.68</v>
          </cell>
        </row>
        <row r="3474">
          <cell r="A3474">
            <v>55255</v>
          </cell>
          <cell r="B3474" t="str">
            <v>EXTRUSORA DE GUIAS E SARJETAS 14HP - CUSTOS COM MATERIAL NA OPERACAO DIURNA</v>
          </cell>
          <cell r="C3474" t="str">
            <v>H</v>
          </cell>
          <cell r="D3474">
            <v>4.63</v>
          </cell>
        </row>
        <row r="3475">
          <cell r="A3475">
            <v>55263</v>
          </cell>
          <cell r="B3475" t="str">
            <v>ROLO COMPACTADOR PNEUMATICO AUTO-PROPELIDO 111HP 8/23T - CUSTOS COMMATERIAL NA OPERACAO</v>
          </cell>
          <cell r="C3475" t="str">
            <v>H</v>
          </cell>
          <cell r="D3475">
            <v>45.75</v>
          </cell>
        </row>
        <row r="3476">
          <cell r="A3476">
            <v>55264</v>
          </cell>
          <cell r="B3476" t="str">
            <v>TRATOR DE PNEUS 110 A 126 HP - MAO-DE-OBRA NA OPERACAO NOTURNA</v>
          </cell>
          <cell r="C3476" t="str">
            <v>H</v>
          </cell>
          <cell r="D3476">
            <v>20.170000000000002</v>
          </cell>
        </row>
        <row r="3477">
          <cell r="A3477">
            <v>65695</v>
          </cell>
          <cell r="B3477" t="str">
            <v>ROLO COMPACTADOR PNEUMATICO AUTOPROPELIDO 111HP 11TON - CUSTOS COM MATERIAL NA OPERACAO DIURNA</v>
          </cell>
          <cell r="C3477" t="str">
            <v>H</v>
          </cell>
          <cell r="D3477">
            <v>45.75</v>
          </cell>
        </row>
        <row r="3478">
          <cell r="A3478">
            <v>67825</v>
          </cell>
          <cell r="B3478" t="str">
            <v>CAMINHAO BASCULANTE COM 4,0 M3, 8,5 T - 152 CV - CUSTOS COM MATERIALNA OPERACAO</v>
          </cell>
          <cell r="C3478" t="str">
            <v>H</v>
          </cell>
          <cell r="D3478">
            <v>56.06</v>
          </cell>
        </row>
        <row r="3479">
          <cell r="A3479">
            <v>67826</v>
          </cell>
          <cell r="B3479" t="str">
            <v>CAMINHAO BASCULANTE -4,0 M3 - 152CV - 8,5T (CHP)</v>
          </cell>
          <cell r="C3479" t="str">
            <v>CHP</v>
          </cell>
          <cell r="D3479">
            <v>104.16</v>
          </cell>
        </row>
        <row r="3480">
          <cell r="A3480">
            <v>67827</v>
          </cell>
          <cell r="B3480" t="str">
            <v>CAMINHAO TOCO BASCULANTE 152CV, 4M3, 8,5T (CHI)</v>
          </cell>
          <cell r="C3480" t="str">
            <v>CHI</v>
          </cell>
          <cell r="D3480">
            <v>30.71</v>
          </cell>
        </row>
        <row r="3481">
          <cell r="A3481">
            <v>73286</v>
          </cell>
          <cell r="B3481" t="str">
            <v>DEPRECIAO E JUROS-AQUECEDOR DE FLUIDO TERMICO C/CALDEIRA</v>
          </cell>
          <cell r="C3481" t="str">
            <v>H</v>
          </cell>
          <cell r="D3481">
            <v>5.22</v>
          </cell>
        </row>
        <row r="3482">
          <cell r="A3482">
            <v>73287</v>
          </cell>
          <cell r="B3482" t="str">
            <v>DEPRECIACAO/TANQUE ESTACIONARIO FERLEX TAA-SERPENTINA CAP. 30.000L</v>
          </cell>
          <cell r="C3482" t="str">
            <v>H</v>
          </cell>
          <cell r="D3482">
            <v>5.22</v>
          </cell>
        </row>
        <row r="3483">
          <cell r="A3483">
            <v>73288</v>
          </cell>
          <cell r="B3483" t="str">
            <v>CUSTOS C/MATERIAL NA OPERACAO/TANQUE ESTACIONARIO FERLEX TAA-SERPENT.CAP. 30.000L</v>
          </cell>
          <cell r="C3483" t="str">
            <v>H</v>
          </cell>
          <cell r="D3483">
            <v>392.12</v>
          </cell>
        </row>
        <row r="3484">
          <cell r="A3484">
            <v>73290</v>
          </cell>
          <cell r="B3484" t="str">
            <v>JUROS/TANQUE ESTACIONARIO FERLEX TAA-SERPENTINA CAP.30.000L</v>
          </cell>
          <cell r="C3484" t="str">
            <v>H</v>
          </cell>
          <cell r="D3484">
            <v>1.97</v>
          </cell>
        </row>
        <row r="3485">
          <cell r="A3485">
            <v>73291</v>
          </cell>
          <cell r="B3485" t="str">
            <v>MANUTENCAO-AQUECEDOR DE FLUIDO TERMICO C/CALDEIRA</v>
          </cell>
          <cell r="C3485" t="str">
            <v>H</v>
          </cell>
          <cell r="D3485">
            <v>2.4300000000000002</v>
          </cell>
        </row>
        <row r="3486">
          <cell r="A3486">
            <v>73292</v>
          </cell>
          <cell r="B3486" t="str">
            <v>MANUTENCAO/TANQUE ESTACIONARIO FERLEX TAA-SERPENTINA CAP. 30.000L</v>
          </cell>
          <cell r="C3486" t="str">
            <v>H</v>
          </cell>
          <cell r="D3486">
            <v>2.61</v>
          </cell>
        </row>
        <row r="3487">
          <cell r="A3487">
            <v>73293</v>
          </cell>
          <cell r="B3487" t="str">
            <v>CONCRETO DOSADO 15 MPA SOMENTE MATERIAIS INCL 5% PERDAS</v>
          </cell>
          <cell r="C3487" t="str">
            <v>M3</v>
          </cell>
          <cell r="D3487">
            <v>246.66</v>
          </cell>
        </row>
        <row r="3488">
          <cell r="A3488">
            <v>73294</v>
          </cell>
          <cell r="B3488" t="str">
            <v>BETONEIRA MOTOR GAS P/320L MIST SECA (CP) CARREG MEC E TAMBOR REVERSI-VEL - EXCL OPERADOR</v>
          </cell>
          <cell r="C3488" t="str">
            <v>H</v>
          </cell>
          <cell r="D3488">
            <v>8.1300000000000008</v>
          </cell>
        </row>
        <row r="3489">
          <cell r="A3489">
            <v>73295</v>
          </cell>
          <cell r="B3489" t="str">
            <v>BETONEIRA MOTOR GAS P/320L MIST SECA (CI) CARREG MEC E TAMBOR REVERSI-VEL - EXCL OPERADOR</v>
          </cell>
          <cell r="C3489" t="str">
            <v>H</v>
          </cell>
          <cell r="D3489">
            <v>1.2</v>
          </cell>
        </row>
        <row r="3490">
          <cell r="A3490">
            <v>73296</v>
          </cell>
          <cell r="B3490" t="str">
            <v>ALUGUEL ELEVADOR EQUIPADO P/TRANSP CONCR A 10M ALT-CP-S/OPERADOR COMGUINCHO DE 10CV 16M TORRE DESMONTAVEL CACAMBA AUTOMATICA DE 550L FUNILP/DESCARGA E SILO DE ESPERA DE 1000L</v>
          </cell>
          <cell r="C3490" t="str">
            <v>H</v>
          </cell>
          <cell r="D3490">
            <v>7.6</v>
          </cell>
        </row>
        <row r="3491">
          <cell r="A3491">
            <v>73297</v>
          </cell>
          <cell r="B3491" t="str">
            <v>CONCRETO DOSADO 10 MPA SOMENTE MATERIAIS INCL 5% PERDAS</v>
          </cell>
          <cell r="C3491" t="str">
            <v>M3</v>
          </cell>
          <cell r="D3491">
            <v>229.35</v>
          </cell>
        </row>
        <row r="3492">
          <cell r="A3492">
            <v>73298</v>
          </cell>
          <cell r="B3492" t="str">
            <v>VIBRADOR DE IMERSAO MOTOR ELETR 2CV (CP) TUBO DE 48X48 C/MANGOTEDE 5M COMP -EXCL OPERADOR</v>
          </cell>
          <cell r="C3492" t="str">
            <v>H</v>
          </cell>
          <cell r="D3492">
            <v>1.22</v>
          </cell>
        </row>
        <row r="3493">
          <cell r="A3493">
            <v>73299</v>
          </cell>
          <cell r="B3493" t="str">
            <v>VIBRADOR DE IMERSAO MOTOR ELETR 2CV (CI) TUBO 48X480MM C/MANGOTEDE 5M COMP - EXCL OPERADOR</v>
          </cell>
          <cell r="C3493" t="str">
            <v>H</v>
          </cell>
          <cell r="D3493">
            <v>0.75</v>
          </cell>
        </row>
        <row r="3494">
          <cell r="A3494">
            <v>73300</v>
          </cell>
          <cell r="B3494" t="str">
            <v>ALUGUEL ELEVADOR EQUIPADO P/TRANSP CONCR A 10M ALT-CI-S/OPERADOR COMGUINCHO DE 10CV 16M TORRE DESMONTAVEL CACAMBA AUTOMATICA DE 550L FUNILP/DESCARGA E SILO ESPERA DE 1000L</v>
          </cell>
          <cell r="C3494" t="str">
            <v>H</v>
          </cell>
          <cell r="D3494">
            <v>4.01</v>
          </cell>
        </row>
        <row r="3495">
          <cell r="A3495">
            <v>73301</v>
          </cell>
          <cell r="B3495" t="str">
            <v>ESCORAMENTO FORMAS ATE 3,30M</v>
          </cell>
          <cell r="C3495" t="str">
            <v>M3</v>
          </cell>
          <cell r="D3495">
            <v>5.36</v>
          </cell>
        </row>
        <row r="3496">
          <cell r="A3496">
            <v>73302</v>
          </cell>
          <cell r="B3496" t="str">
            <v>FORMA MADEIRA 1,4 VEZES PINHO 3A ESP=2,5CM P/PECAS CONCRETOARMADO INCL FORN MATERIAIS E DESMOLDAGEM EXCL ESCORAMENTO.</v>
          </cell>
          <cell r="C3496" t="str">
            <v>M2</v>
          </cell>
          <cell r="D3496">
            <v>35.54</v>
          </cell>
        </row>
        <row r="3497">
          <cell r="A3497">
            <v>73303</v>
          </cell>
          <cell r="B3497" t="str">
            <v>DEPRECIAO E JUROS - GRUPO GERADOR 150 KVA</v>
          </cell>
          <cell r="C3497" t="str">
            <v>H</v>
          </cell>
          <cell r="D3497">
            <v>3.83</v>
          </cell>
        </row>
        <row r="3498">
          <cell r="A3498">
            <v>73304</v>
          </cell>
          <cell r="B3498" t="str">
            <v>CUSTOS COMBUSTIVEL + MATERIAL DISTRIBUIDOR DE AGREGADO SPRE*</v>
          </cell>
          <cell r="C3498" t="str">
            <v>H</v>
          </cell>
          <cell r="D3498">
            <v>40.35</v>
          </cell>
        </row>
        <row r="3499">
          <cell r="A3499">
            <v>73305</v>
          </cell>
          <cell r="B3499" t="str">
            <v>DISTRIBUIDOR DE AGREGADOS AUTOPROPELIDO CAP 3 M3, A DIESEL, 6 CC, 140CV - JUROS</v>
          </cell>
          <cell r="C3499" t="str">
            <v>H</v>
          </cell>
          <cell r="D3499">
            <v>29.83</v>
          </cell>
        </row>
        <row r="3500">
          <cell r="A3500">
            <v>73306</v>
          </cell>
          <cell r="B3500" t="str">
            <v>ALUGUEL CAMINHAO BASCUL NO TOCO 5M3 MOTOR DIESEL 132CV (CP) C/MOTORISTA</v>
          </cell>
          <cell r="C3500" t="str">
            <v>H</v>
          </cell>
          <cell r="D3500">
            <v>75.17</v>
          </cell>
        </row>
        <row r="3501">
          <cell r="A3501">
            <v>73307</v>
          </cell>
          <cell r="B3501" t="str">
            <v>MANUTENCAO - GRUPO GERADOR 150 KVA</v>
          </cell>
          <cell r="C3501" t="str">
            <v>H</v>
          </cell>
          <cell r="D3501">
            <v>1.35</v>
          </cell>
        </row>
        <row r="3502">
          <cell r="A3502">
            <v>73308</v>
          </cell>
          <cell r="B3502" t="str">
            <v>DISTRIBUIDOR DE AGREGADOS AUTOPROPELIDO CAP 3 M3, A DIESEL, 6 CC, 140CV - DEPRECIACAO</v>
          </cell>
          <cell r="C3502" t="str">
            <v>H</v>
          </cell>
          <cell r="D3502">
            <v>79.010000000000005</v>
          </cell>
        </row>
        <row r="3503">
          <cell r="A3503">
            <v>73309</v>
          </cell>
          <cell r="B3503" t="str">
            <v>ROLO COMPACTADOR VIBRATORIO PE DE CARNEIRO PARA SOLOS, POTENCIA 80HP,PESO MÁXIMO OPERACIONAL 8,8T - DEPRECIACAO</v>
          </cell>
          <cell r="C3503" t="str">
            <v>H</v>
          </cell>
          <cell r="D3503">
            <v>17.41</v>
          </cell>
        </row>
        <row r="3504">
          <cell r="A3504">
            <v>73310</v>
          </cell>
          <cell r="B3504" t="str">
            <v>CUSTO HORARIO COM DEPRECIACAO E JUROS-RETRO-ESCAVADEIRA SOBRE RODAS -CASE 580 H - 74 HP</v>
          </cell>
          <cell r="C3504" t="str">
            <v>H</v>
          </cell>
          <cell r="D3504">
            <v>23.53</v>
          </cell>
        </row>
        <row r="3505">
          <cell r="A3505">
            <v>73311</v>
          </cell>
          <cell r="B3505" t="str">
            <v>CUSTOS C/MATERIAL OPERACAO - GRUPO GERADOR 150 KVA</v>
          </cell>
          <cell r="C3505" t="str">
            <v>H</v>
          </cell>
          <cell r="D3505">
            <v>74.2</v>
          </cell>
        </row>
        <row r="3506">
          <cell r="A3506">
            <v>73312</v>
          </cell>
          <cell r="B3506" t="str">
            <v>DISTRIBUIDOR DE AGREGADOS AUTOPROPELIDO CAP 3 M3, A DIESEL, 6 CC, 140CV - MANUTENCAO</v>
          </cell>
          <cell r="C3506" t="str">
            <v>H</v>
          </cell>
          <cell r="D3506">
            <v>39.5</v>
          </cell>
        </row>
        <row r="3507">
          <cell r="A3507">
            <v>73313</v>
          </cell>
          <cell r="B3507" t="str">
            <v>ROLO COMPACTADOR VIBRATORIO PE DE CARNEIRO PARA SOLOS, POTENCIA 80HP,PESO MÁXIMO OPERACIONAL 8,8T - JUROS</v>
          </cell>
          <cell r="C3507" t="str">
            <v>H</v>
          </cell>
          <cell r="D3507">
            <v>8.6999999999999993</v>
          </cell>
        </row>
        <row r="3508">
          <cell r="A3508">
            <v>73314</v>
          </cell>
          <cell r="B3508" t="str">
            <v>CUSTO HORARIO COM MAO-DE-OBRA NA OPERACAO DIURNA-RETRO-ESCAVADEIRA SO-BRE RODAS - CASE 580 H - 74 HP</v>
          </cell>
          <cell r="C3508" t="str">
            <v>H</v>
          </cell>
          <cell r="D3508">
            <v>16.809999999999999</v>
          </cell>
        </row>
        <row r="3509">
          <cell r="A3509">
            <v>73315</v>
          </cell>
          <cell r="B3509" t="str">
            <v>CUSTOS COMBUSTIVEL + MATERIAL NA OPERACAO DE ROLO VIBRATORIO TT SPV 84PE-DE-CARNEIRO</v>
          </cell>
          <cell r="C3509" t="str">
            <v>H</v>
          </cell>
          <cell r="D3509">
            <v>68.010000000000005</v>
          </cell>
        </row>
        <row r="3510">
          <cell r="A3510">
            <v>73316</v>
          </cell>
          <cell r="B3510" t="str">
            <v>CUSTO HORARIO COM MANUTENCAO-RETRO-ESCAVADEIRA SOBRE RODAS - CASE 580H - 74 HP</v>
          </cell>
          <cell r="C3510" t="str">
            <v>H</v>
          </cell>
          <cell r="D3510">
            <v>13.67</v>
          </cell>
        </row>
        <row r="3511">
          <cell r="A3511">
            <v>73317</v>
          </cell>
          <cell r="B3511" t="str">
            <v>CUSTO HORARIO COM MATERIAIS NA OPERACAO-RETRO-ESCAVADEIRA SOBRE RODAS- CASE 580 H - 74 HP</v>
          </cell>
          <cell r="C3511" t="str">
            <v>H</v>
          </cell>
          <cell r="D3511">
            <v>34.619999999999997</v>
          </cell>
        </row>
        <row r="3512">
          <cell r="A3512">
            <v>73318</v>
          </cell>
          <cell r="B3512" t="str">
            <v>TRATOR CARREGADEIRA E RETRO-ESCAVADEIRA DIESEL 75CV (CP) INCL OPERADOR-CAPAC CACAMBA 0,76M3</v>
          </cell>
          <cell r="C3512" t="str">
            <v>H</v>
          </cell>
          <cell r="D3512">
            <v>84.83</v>
          </cell>
        </row>
        <row r="3513">
          <cell r="A3513">
            <v>73319</v>
          </cell>
          <cell r="B3513" t="str">
            <v>CUSTO HORARIO COM DEPRECIACAO E JUROS - COMPRESSOR ATLAS COPCO - XA80170 PCM 80 HP</v>
          </cell>
          <cell r="C3513" t="str">
            <v>H</v>
          </cell>
          <cell r="D3513">
            <v>11.86</v>
          </cell>
        </row>
        <row r="3514">
          <cell r="A3514">
            <v>73320</v>
          </cell>
          <cell r="B3514" t="str">
            <v>TRATOR CARREGADEIRA E RETRO-ESCAVADEIRA DIESEL 75CV (CI) INCL OPERADOR-CAPAC CACAMBA 0,76M3</v>
          </cell>
          <cell r="C3514" t="str">
            <v>H</v>
          </cell>
          <cell r="D3514">
            <v>32.43</v>
          </cell>
        </row>
        <row r="3515">
          <cell r="A3515">
            <v>73321</v>
          </cell>
          <cell r="B3515" t="str">
            <v>GRUPO GERADOR TRANSPORTAVEL SOBRE RODAS 60/66KVA (CP) DIESEL 85CV(1.800RPM) - EXCL OPERADOR</v>
          </cell>
          <cell r="C3515" t="str">
            <v>H</v>
          </cell>
          <cell r="D3515">
            <v>42.6</v>
          </cell>
        </row>
        <row r="3516">
          <cell r="A3516">
            <v>73322</v>
          </cell>
          <cell r="B3516" t="str">
            <v>CUSTO HORARIO COM MATERIAIS NA OPERACAO - COMPRESSOR ATLAS COPCO - XA80 170 PCM 80 HP</v>
          </cell>
          <cell r="C3516" t="str">
            <v>H</v>
          </cell>
          <cell r="D3516">
            <v>32.979999999999997</v>
          </cell>
        </row>
        <row r="3517">
          <cell r="A3517">
            <v>73323</v>
          </cell>
          <cell r="B3517" t="str">
            <v>CUSTO HORARIO COM MANUTENCAO - COMPRESSOR ATLAS COPCO - XA80 170 PCM80 HP</v>
          </cell>
          <cell r="C3517" t="str">
            <v>H</v>
          </cell>
          <cell r="D3517">
            <v>2.41</v>
          </cell>
        </row>
        <row r="3518">
          <cell r="A3518">
            <v>73324</v>
          </cell>
          <cell r="B3518" t="str">
            <v>CARREGADOR FRONTAL RODAS DIESEL 100CV CAPAC RASA 1,30M3 (CP) INCLOPERADOR</v>
          </cell>
          <cell r="C3518" t="str">
            <v>H</v>
          </cell>
          <cell r="D3518">
            <v>103.54</v>
          </cell>
        </row>
        <row r="3519">
          <cell r="A3519">
            <v>73325</v>
          </cell>
          <cell r="B3519" t="str">
            <v>CUSTO HORARIO COM MAO-DE-OBRA NA OPERACAO DIURNA - COMPRESSOR ATLAS COPCO - XA80 170 PCM 80 HP</v>
          </cell>
          <cell r="C3519" t="str">
            <v>H</v>
          </cell>
          <cell r="D3519">
            <v>5.6</v>
          </cell>
        </row>
        <row r="3520">
          <cell r="A3520">
            <v>73326</v>
          </cell>
          <cell r="B3520" t="str">
            <v>ALUGUEL CAMINHAO BASCUL NO TOCO 5M3 MOTOR DIESEL 132CV (CI) C/MOTORISTA</v>
          </cell>
          <cell r="C3520" t="str">
            <v>H</v>
          </cell>
          <cell r="D3520">
            <v>24.92</v>
          </cell>
        </row>
        <row r="3521">
          <cell r="A3521">
            <v>73327</v>
          </cell>
          <cell r="B3521" t="str">
            <v>CUSTO HORARIO COM MAO-DE-OBRA NA OPERACAO DIURNA - MARTELETE OU ROMPE-DOR ATLAS COPCO - TEX 31</v>
          </cell>
          <cell r="C3521" t="str">
            <v>H</v>
          </cell>
          <cell r="D3521">
            <v>9.52</v>
          </cell>
        </row>
        <row r="3522">
          <cell r="A3522">
            <v>73328</v>
          </cell>
          <cell r="B3522" t="str">
            <v>ACO CA-50 B DIAM DE 5/8" A 1" ( MEDIA )</v>
          </cell>
          <cell r="C3522" t="str">
            <v>KG</v>
          </cell>
          <cell r="D3522">
            <v>3.62</v>
          </cell>
        </row>
        <row r="3523">
          <cell r="A3523">
            <v>73329</v>
          </cell>
          <cell r="B3523" t="str">
            <v>CUSTO HORARIO C/ DEPRECIACAO E JUROS - CAMINHAO CARROCERIA MERCEDESBENZ - 1418/48 184 HP</v>
          </cell>
          <cell r="C3523" t="str">
            <v>H</v>
          </cell>
          <cell r="D3523">
            <v>16.329999999999998</v>
          </cell>
        </row>
        <row r="3524">
          <cell r="A3524">
            <v>73330</v>
          </cell>
          <cell r="B3524" t="str">
            <v>CARREGADOR FRONTAL RODAS DIESEL 100CV CAPAC RASA 1,30M3 (CI) INCLOPERADOR</v>
          </cell>
          <cell r="C3524" t="str">
            <v>H</v>
          </cell>
          <cell r="D3524">
            <v>43.85</v>
          </cell>
        </row>
        <row r="3525">
          <cell r="A3525">
            <v>73331</v>
          </cell>
          <cell r="B3525" t="str">
            <v>VIBRADOR DE IMERSAO MOTOR GAS 3,5CV (CP) TUBO 48X480MM C/MANGOTEDE 5M COMP - EXCL OPERADOR</v>
          </cell>
          <cell r="C3525" t="str">
            <v>H</v>
          </cell>
          <cell r="D3525">
            <v>3.42</v>
          </cell>
        </row>
        <row r="3526">
          <cell r="A3526">
            <v>73332</v>
          </cell>
          <cell r="B3526" t="str">
            <v>CUSTO HORARIO COM MANUTENCAO - MARTELETE OU ROMPEDOR ATLAS COPCO - TEX31</v>
          </cell>
          <cell r="C3526" t="str">
            <v>H</v>
          </cell>
          <cell r="D3526">
            <v>2.06</v>
          </cell>
        </row>
        <row r="3527">
          <cell r="A3527">
            <v>73333</v>
          </cell>
          <cell r="B3527" t="str">
            <v>GRUPO GERADOR C/POTENCIA 1450W/110V C.A OU 12V C.C. (CI) GAS 3,4HP(3.600RPM) DE 4 TEMPOS REFRIGERACAO A AR - EXCL OPERADOR</v>
          </cell>
          <cell r="C3527" t="str">
            <v>H</v>
          </cell>
          <cell r="D3527">
            <v>0.69</v>
          </cell>
        </row>
        <row r="3528">
          <cell r="A3528">
            <v>73334</v>
          </cell>
          <cell r="B3528" t="str">
            <v>BETONEIRA DIESEL P/580L MIST SECA (CP) CARREG MEC E TAMBOR REVERSIVELEXCL OPERADOR</v>
          </cell>
          <cell r="C3528" t="str">
            <v>H</v>
          </cell>
          <cell r="D3528">
            <v>14.36</v>
          </cell>
        </row>
        <row r="3529">
          <cell r="A3529">
            <v>73335</v>
          </cell>
          <cell r="B3529" t="str">
            <v>CUSTO HORARIO C/ MANUTENCAO - CAMINHAO CARROCERIA MERCEDES BENZ -1418/48 184 HP</v>
          </cell>
          <cell r="C3529" t="str">
            <v>H</v>
          </cell>
          <cell r="D3529">
            <v>8.1199999999999992</v>
          </cell>
        </row>
        <row r="3530">
          <cell r="A3530">
            <v>73336</v>
          </cell>
          <cell r="B3530" t="str">
            <v>USINA MIST A FRIO CAPAC 50T/H (CP) INCL EQUIPE DE OPERACAO</v>
          </cell>
          <cell r="C3530" t="str">
            <v>H</v>
          </cell>
          <cell r="D3530">
            <v>213.87</v>
          </cell>
        </row>
        <row r="3531">
          <cell r="A3531">
            <v>73337</v>
          </cell>
          <cell r="B3531" t="str">
            <v>CUSTO HORARIO COM DEPRECIACAO E JUROS - MARTELETE OU ROMPEDOR ATLAS COPCO - TEX 31</v>
          </cell>
          <cell r="C3531" t="str">
            <v>H</v>
          </cell>
          <cell r="D3531">
            <v>1.56</v>
          </cell>
        </row>
        <row r="3532">
          <cell r="A3532">
            <v>73338</v>
          </cell>
          <cell r="B3532" t="str">
            <v>COMPRESSOR AR PORTATIL/REBOCAVEL DESC 170PCM DIESEL 40CV (CI) PRESSAODE TRABALHO DE 102PSI - EXCL OPERADOR</v>
          </cell>
          <cell r="C3532" t="str">
            <v>H</v>
          </cell>
          <cell r="D3532">
            <v>7.34</v>
          </cell>
        </row>
        <row r="3533">
          <cell r="A3533">
            <v>73339</v>
          </cell>
          <cell r="B3533" t="str">
            <v>TRATOR DE PNEUS MOTOR DIESEL 61CV (CI) INCL OPERADOR</v>
          </cell>
          <cell r="C3533" t="str">
            <v>H</v>
          </cell>
          <cell r="D3533">
            <v>16.52</v>
          </cell>
        </row>
        <row r="3534">
          <cell r="A3534">
            <v>73340</v>
          </cell>
          <cell r="B3534" t="str">
            <v>CUSTO HORARIO C/ MATERIAIS NA OPERACAO - CAMINHAO CARROCERIA MERCEDESBENZ - 1418/48 HP</v>
          </cell>
          <cell r="C3534" t="str">
            <v>H</v>
          </cell>
          <cell r="D3534">
            <v>75.84</v>
          </cell>
        </row>
        <row r="3535">
          <cell r="A3535">
            <v>73341</v>
          </cell>
          <cell r="B3535" t="str">
            <v>GUINDAUTO CAPAC 3,5T APROX 2M ALCANCE VERT 7M (CP) SOBRE CHASSIS DECAMINHAO (EXCL ESTE) EXCL OPERADOR</v>
          </cell>
          <cell r="C3535" t="str">
            <v>H</v>
          </cell>
          <cell r="D3535">
            <v>19.21</v>
          </cell>
        </row>
        <row r="3536">
          <cell r="A3536">
            <v>73342</v>
          </cell>
          <cell r="B3536" t="str">
            <v>CUSTO HORARIO C/ MAO-DE-OBRA NA OPERACAO DIURNA - CAMINHAO CARROCERIAMERCEDES BENZ - 1418/48 184 HP</v>
          </cell>
          <cell r="C3536" t="str">
            <v>H</v>
          </cell>
          <cell r="D3536">
            <v>6.64</v>
          </cell>
        </row>
        <row r="3537">
          <cell r="A3537">
            <v>73343</v>
          </cell>
          <cell r="B3537" t="str">
            <v>VIBRADOR DE IMERSAO MOTOR GAS 3,5CV TUBO DE 48X480MM (CI) C/MANGOTEDE 5M COMP -EXCL OPERADOR</v>
          </cell>
          <cell r="C3537" t="str">
            <v>H</v>
          </cell>
          <cell r="D3537">
            <v>0.7</v>
          </cell>
        </row>
        <row r="3538">
          <cell r="A3538">
            <v>73344</v>
          </cell>
          <cell r="B3538" t="str">
            <v>GRUPO GERADOR ESTACIONARIO C/ALTERNADOR 125/145KVA (CP) DIESEL 165CVEXCL OPERADOR</v>
          </cell>
          <cell r="C3538" t="str">
            <v>H</v>
          </cell>
          <cell r="D3538">
            <v>88.76</v>
          </cell>
        </row>
        <row r="3539">
          <cell r="A3539">
            <v>73345</v>
          </cell>
          <cell r="B3539" t="str">
            <v>ROLO COMPACTADOR TANDEM 5 A 10T DIESEL 58,5CV (CI) INCL OPERADOR</v>
          </cell>
          <cell r="C3539" t="str">
            <v>H</v>
          </cell>
          <cell r="D3539">
            <v>28.13</v>
          </cell>
        </row>
        <row r="3540">
          <cell r="A3540">
            <v>73347</v>
          </cell>
          <cell r="B3540" t="str">
            <v>CORTE ACO CA-50B OU CA 50-A DIAM 8,0 A 12,5MM</v>
          </cell>
          <cell r="C3540" t="str">
            <v>KG</v>
          </cell>
          <cell r="D3540">
            <v>1.67</v>
          </cell>
        </row>
        <row r="3541">
          <cell r="A3541">
            <v>73348</v>
          </cell>
          <cell r="B3541" t="str">
            <v>CUSTO HORARIO C/ DEPRECIACAO E JUROS - GUINDASTE AUTOPROPELIDO MADAL- MD 10 A 45 HP</v>
          </cell>
          <cell r="C3541" t="str">
            <v>H</v>
          </cell>
          <cell r="D3541">
            <v>29.82</v>
          </cell>
        </row>
        <row r="3542">
          <cell r="A3542">
            <v>73349</v>
          </cell>
          <cell r="B3542" t="str">
            <v>BARRA ACO CA-50B DIAM ACIMA 12,5MM</v>
          </cell>
          <cell r="C3542" t="str">
            <v>KG</v>
          </cell>
          <cell r="D3542">
            <v>4.18</v>
          </cell>
        </row>
        <row r="3543">
          <cell r="A3543">
            <v>73351</v>
          </cell>
          <cell r="B3543" t="str">
            <v>ALVENARIA TIJOLO FURADO 10X20X20CM, 1/2 VEZ, C/ ARGAMASSA DE CIM /SABRO, E JUNTAS DE 1,0CM</v>
          </cell>
          <cell r="C3543" t="str">
            <v>M2</v>
          </cell>
          <cell r="D3543">
            <v>26.89</v>
          </cell>
        </row>
        <row r="3544">
          <cell r="A3544">
            <v>73352</v>
          </cell>
          <cell r="B3544" t="str">
            <v>CUSTO HORARIO C/ DEPRECIACAO E JUROS - GUINCHO 8 T MUNCK - 640/18S/ CAMINHAO MERCEDES BENZ 1418/51 184 HP</v>
          </cell>
          <cell r="C3544" t="str">
            <v>H</v>
          </cell>
          <cell r="D3544">
            <v>7.17</v>
          </cell>
        </row>
        <row r="3545">
          <cell r="A3545">
            <v>73353</v>
          </cell>
          <cell r="B3545" t="str">
            <v>COMPACTADOR DE PNEUS AUTO-PROPULSOR DIESEL 76HP C/7 PNEUS-CI- PESO5,5/20T INCL OPERADOR</v>
          </cell>
          <cell r="C3545" t="str">
            <v>H</v>
          </cell>
          <cell r="D3545">
            <v>43.24</v>
          </cell>
        </row>
        <row r="3546">
          <cell r="A3546">
            <v>73354</v>
          </cell>
          <cell r="B3546" t="str">
            <v>MAQUINA DE JUNTAS GAS 8,25CV PART MANUAL (CI) INCL OPERADOR</v>
          </cell>
          <cell r="C3546" t="str">
            <v>H</v>
          </cell>
          <cell r="D3546">
            <v>9.5500000000000007</v>
          </cell>
        </row>
        <row r="3547">
          <cell r="A3547">
            <v>73355</v>
          </cell>
          <cell r="B3547" t="str">
            <v>ALUGUEL CAMINHAO CARROC FIXA TOCO 7,5T MOTOR DIESEL 132CV (CF) C/MOTORISTA</v>
          </cell>
          <cell r="C3547" t="str">
            <v>H</v>
          </cell>
          <cell r="D3547">
            <v>33.35</v>
          </cell>
        </row>
        <row r="3548">
          <cell r="A3548">
            <v>73356</v>
          </cell>
          <cell r="B3548" t="str">
            <v>BARRA ACO CA-50B DIAM 8,0 A 12,5MM</v>
          </cell>
          <cell r="C3548" t="str">
            <v>KG</v>
          </cell>
          <cell r="D3548">
            <v>4.3899999999999997</v>
          </cell>
        </row>
        <row r="3549">
          <cell r="A3549">
            <v>73357</v>
          </cell>
          <cell r="B3549" t="str">
            <v>ESCAV MANUAL VALA/CAVA MAT 1A CAT ATE 1,50M EXCL ESG/ESCOR(AREIA ARGILA OU PICARRA)</v>
          </cell>
          <cell r="C3549" t="str">
            <v>M3</v>
          </cell>
          <cell r="D3549">
            <v>24</v>
          </cell>
        </row>
        <row r="3550">
          <cell r="A3550">
            <v>73358</v>
          </cell>
          <cell r="B3550" t="str">
            <v>CONCRETO DOSADO 20 MPA SOMENTE MATERIAIS INCL 5% PERDAS.</v>
          </cell>
          <cell r="C3550" t="str">
            <v>M3</v>
          </cell>
          <cell r="D3550">
            <v>265.74</v>
          </cell>
        </row>
        <row r="3551">
          <cell r="A3551">
            <v>73359</v>
          </cell>
          <cell r="B3551" t="str">
            <v>CUSTO HORARIO C/ MANUTENCAO - GUINDASTE AUTOPROPELIDO MADAL -MD 10A 45 HP</v>
          </cell>
          <cell r="C3551" t="str">
            <v>H</v>
          </cell>
          <cell r="D3551">
            <v>17.48</v>
          </cell>
        </row>
        <row r="3552">
          <cell r="A3552">
            <v>73361</v>
          </cell>
          <cell r="B3552" t="str">
            <v>CONCRETO CICLOPICO C/CONC DOS RAC 10 MPA 30% PED DE MAO INCLTRANSP HORIZ C/CARRINHOS ATE 20M E COLOCACAO.</v>
          </cell>
          <cell r="C3552" t="str">
            <v>M3</v>
          </cell>
          <cell r="D3552">
            <v>275.5</v>
          </cell>
        </row>
        <row r="3553">
          <cell r="A3553">
            <v>73362</v>
          </cell>
          <cell r="B3553" t="str">
            <v>LANCAMENTO CONCRETO P/PECAS S/ARMAD PROD 7 M3/H INCL APENASTRANSP HORIZ C/CARRINHOS ATE 20M COLOCACAO ADENS E ACAB.</v>
          </cell>
          <cell r="C3553" t="str">
            <v>M3</v>
          </cell>
          <cell r="D3553">
            <v>30.07</v>
          </cell>
        </row>
        <row r="3554">
          <cell r="A3554">
            <v>73363</v>
          </cell>
          <cell r="B3554" t="str">
            <v>EMBOCO ARGAMASSA CIMENTO AREIA 1:2 E=1,5CM INCL CHAPISCO 1:3 E=9MM</v>
          </cell>
          <cell r="C3554" t="str">
            <v>M2</v>
          </cell>
          <cell r="D3554">
            <v>16.920000000000002</v>
          </cell>
        </row>
        <row r="3555">
          <cell r="A3555">
            <v>73364</v>
          </cell>
          <cell r="B3555" t="str">
            <v>TANQUE ESTACIONARIO FERLEX TAA-SERPENTINA CAP. 30.000L</v>
          </cell>
          <cell r="C3555" t="str">
            <v>CHP</v>
          </cell>
          <cell r="D3555">
            <v>401.92</v>
          </cell>
        </row>
        <row r="3556">
          <cell r="A3556">
            <v>73365</v>
          </cell>
          <cell r="B3556" t="str">
            <v>CUSTO HORARIO C/ MANUTENCAO - GUINCHO 8 T MUNCK - 640/18 S/ CAMINHAOMERCEDES BENZ 1418/51 184 HP</v>
          </cell>
          <cell r="C3556" t="str">
            <v>H</v>
          </cell>
          <cell r="D3556">
            <v>3.56</v>
          </cell>
        </row>
        <row r="3557">
          <cell r="A3557">
            <v>73366</v>
          </cell>
          <cell r="B3557" t="str">
            <v>ROLO VIBRATORIO LISO 7T AUTO-PROPULSOR DIESEL 76,5H (CI) INCL OPERADORLARG TOTAL 2,015M</v>
          </cell>
          <cell r="C3557" t="str">
            <v>H</v>
          </cell>
          <cell r="D3557">
            <v>34.9</v>
          </cell>
        </row>
        <row r="3558">
          <cell r="A3558">
            <v>73367</v>
          </cell>
          <cell r="B3558" t="str">
            <v>ROMPEDOR PNEUNATICO 32,6KG CONSUMO AR 38,8L (CI) S/OPERADOR PONTEIRAE MANGUEIRA - FREQUENCIA DE IMPACTOS 1110 IMP/MIN</v>
          </cell>
          <cell r="C3558" t="str">
            <v>H</v>
          </cell>
          <cell r="D3558">
            <v>1.93</v>
          </cell>
        </row>
        <row r="3559">
          <cell r="A3559">
            <v>73368</v>
          </cell>
          <cell r="B3559" t="str">
            <v>GUINDAUTO CAPAC 3,5T APROX 2M ALCANCE VERT 7M (CI) SOBRE CHASSI DECAMINHAO (EXCL ESTE) EXCL OPERADOR</v>
          </cell>
          <cell r="C3559" t="str">
            <v>H</v>
          </cell>
          <cell r="D3559">
            <v>16.989999999999998</v>
          </cell>
        </row>
        <row r="3560">
          <cell r="A3560">
            <v>73370</v>
          </cell>
          <cell r="B3560" t="str">
            <v>TRANSPORTE QQ NAT CAM BASCULANTE 30 KM/H 8.00 T EXCL DESPE-SA CARGA/DESC ESPERA DO CAMINHAO/SERVENTE/E OU EQUIP AUX.</v>
          </cell>
          <cell r="C3560" t="str">
            <v>T/KM</v>
          </cell>
          <cell r="D3560">
            <v>0.75</v>
          </cell>
        </row>
        <row r="3561">
          <cell r="A3561">
            <v>73371</v>
          </cell>
          <cell r="B3561" t="str">
            <v>ROLO COMPACTADOR TANDEM 5 A 10T DIESEL 58,5CV (CP) INCL OPERADOR</v>
          </cell>
          <cell r="C3561" t="str">
            <v>H</v>
          </cell>
          <cell r="D3561">
            <v>58.73</v>
          </cell>
        </row>
        <row r="3562">
          <cell r="A3562">
            <v>73372</v>
          </cell>
          <cell r="B3562" t="str">
            <v>PINHO DE TERCEIRA 1" X 12" E 1" X 9"</v>
          </cell>
          <cell r="C3562" t="str">
            <v>M2</v>
          </cell>
          <cell r="D3562">
            <v>17.02</v>
          </cell>
        </row>
        <row r="3563">
          <cell r="A3563">
            <v>73373</v>
          </cell>
          <cell r="B3563" t="str">
            <v>CUSTO HORARIO C/ MATERIAIS NA OPERACAO - GUINDASTE AUTOPROPELIDO MADAL- MD 10A 45 HP</v>
          </cell>
          <cell r="C3563" t="str">
            <v>H</v>
          </cell>
          <cell r="D3563">
            <v>18.55</v>
          </cell>
        </row>
        <row r="3564">
          <cell r="A3564">
            <v>73374</v>
          </cell>
          <cell r="B3564" t="str">
            <v>USINA PRE-MISTURADORA DE SOLOS CAPAC 350/600T/H (CF) INCL EQUIPEDE OPERACAO</v>
          </cell>
          <cell r="C3564" t="str">
            <v>H</v>
          </cell>
          <cell r="D3564">
            <v>179.38</v>
          </cell>
        </row>
        <row r="3565">
          <cell r="A3565">
            <v>73375</v>
          </cell>
          <cell r="B3565" t="str">
            <v>CORTE ACO CA-5AB OU CA 50-A DIAM ACIMA 12,5MM</v>
          </cell>
          <cell r="C3565" t="str">
            <v>KG</v>
          </cell>
          <cell r="D3565">
            <v>1.43</v>
          </cell>
        </row>
        <row r="3566">
          <cell r="A3566">
            <v>73376</v>
          </cell>
          <cell r="B3566" t="str">
            <v>CUSTO HORARIO C/ MAO-DE-OBRA NA OPERACAO DIURNA - GUINCHO 8 T MUNCK -640/18 S/ CAMINHAO MERCEDES BENZ 1418/51 184 HP</v>
          </cell>
          <cell r="C3566" t="str">
            <v>H</v>
          </cell>
          <cell r="D3566">
            <v>6.64</v>
          </cell>
        </row>
        <row r="3567">
          <cell r="A3567">
            <v>73377</v>
          </cell>
          <cell r="B3567" t="str">
            <v>VIBRO-ACABADORA ASF SOBRE ESTEIRA DIESEL 69CV (CI) C/EXTENSAO P/PAVI-MENTO - INCL OPERADOR E AUXILIAR</v>
          </cell>
          <cell r="C3567" t="str">
            <v>H</v>
          </cell>
          <cell r="D3567">
            <v>121.41</v>
          </cell>
        </row>
        <row r="3568">
          <cell r="A3568">
            <v>73378</v>
          </cell>
          <cell r="B3568" t="str">
            <v>ROMPEDOR PNEUMATICO 32,6KG CONSUMO AR 38,8L (CP) S/OPERADOR PONTEIRAE MANGUEIRA-FREQUENCIA DE IMPACTO DE 1110 IMP/MIN</v>
          </cell>
          <cell r="C3568" t="str">
            <v>H</v>
          </cell>
          <cell r="D3568">
            <v>2.67</v>
          </cell>
        </row>
        <row r="3569">
          <cell r="A3569">
            <v>73379</v>
          </cell>
          <cell r="B3569" t="str">
            <v>ESCAVADEIRA HIDR DIESEL 92CV CAPAC 0,78M3 (CP) INCL OPERADOR - COM3 BRACOS ARTICULADOS BRACO INTERMEDIARIO AJUSTAVEL EM 3 POSICOES</v>
          </cell>
          <cell r="C3569" t="str">
            <v>H</v>
          </cell>
          <cell r="D3569">
            <v>152.56</v>
          </cell>
        </row>
        <row r="3570">
          <cell r="A3570">
            <v>73380</v>
          </cell>
          <cell r="B3570" t="str">
            <v>VIBRO-ACABADORA ASF SOBRE ESTEIRA DIESEL 69CV (CP) C/EXTENSAO P/PAVI-MENTO - INCL OPERADOR E AUXILIAR</v>
          </cell>
          <cell r="C3570" t="str">
            <v>H</v>
          </cell>
          <cell r="D3570">
            <v>206.54</v>
          </cell>
        </row>
        <row r="3571">
          <cell r="A3571">
            <v>73381</v>
          </cell>
          <cell r="B3571" t="str">
            <v>CONCRETO DOSADO 25 MPA SOMENTE MATERIAIS INCL 5% PERDAS.</v>
          </cell>
          <cell r="C3571" t="str">
            <v>M3</v>
          </cell>
          <cell r="D3571">
            <v>281.41000000000003</v>
          </cell>
        </row>
        <row r="3572">
          <cell r="A3572">
            <v>73382</v>
          </cell>
          <cell r="B3572" t="str">
            <v>CUSTO HORARIO C/ MAO-DE-OBRA NA OPERACAO DIURNA - GUINDASTEAUTOPROPELIDO MADAL - MD 10A 45 HP</v>
          </cell>
          <cell r="C3572" t="str">
            <v>H</v>
          </cell>
          <cell r="D3572">
            <v>6.64</v>
          </cell>
        </row>
        <row r="3573">
          <cell r="A3573">
            <v>73383</v>
          </cell>
          <cell r="B3573" t="str">
            <v>CUSTO HORARIO C/ MATERIAIS NA OPERACAO - GUINCHO 8 T MUNCK - 640/18S/ CAMINHAO MERCEDES BENZ 1418/51 184 HP</v>
          </cell>
          <cell r="C3573" t="str">
            <v>H</v>
          </cell>
          <cell r="D3573">
            <v>70.069999999999993</v>
          </cell>
        </row>
        <row r="3574">
          <cell r="A3574">
            <v>73384</v>
          </cell>
          <cell r="B3574" t="str">
            <v>PREPARO DE CONCRETO COM MISTURA E AMASSAMENTO EM 2 BETONEIRAS 600L COMPRODUCAO DE 7M3/H EXCL MATERIAIS.</v>
          </cell>
          <cell r="C3574" t="str">
            <v>M3</v>
          </cell>
          <cell r="D3574">
            <v>24.39</v>
          </cell>
        </row>
        <row r="3575">
          <cell r="A3575">
            <v>73385</v>
          </cell>
          <cell r="B3575" t="str">
            <v>ESCAVADEIRA HIDR DIESEL 92CV CAPAC 0,78M3 (CI) INCL OPERADOR-COM3BRACOS ARTICULADOS AJUSTAVEIS EM 3 POSICOES</v>
          </cell>
          <cell r="C3575" t="str">
            <v>H</v>
          </cell>
          <cell r="D3575">
            <v>65.069999999999993</v>
          </cell>
        </row>
        <row r="3576">
          <cell r="A3576">
            <v>73386</v>
          </cell>
          <cell r="B3576" t="str">
            <v>ALUGUEL CAMINHAO BASCUL NO TOCO 4M3 DMOTOR DIESEL 85CV (CI) C/MOTORISTA</v>
          </cell>
          <cell r="C3576" t="str">
            <v>H</v>
          </cell>
          <cell r="D3576">
            <v>24.92</v>
          </cell>
        </row>
        <row r="3577">
          <cell r="A3577">
            <v>73387</v>
          </cell>
          <cell r="B3577" t="str">
            <v>GRUPO GERADOR C/POTENCIA 1450W/110V C.A OU 12V C.C. (CP) GAS 3,4HPREFRIGERADO A AR - EXCL OPERADOR</v>
          </cell>
          <cell r="C3577" t="str">
            <v>H</v>
          </cell>
          <cell r="D3577">
            <v>6.99</v>
          </cell>
        </row>
        <row r="3578">
          <cell r="A3578">
            <v>73388</v>
          </cell>
          <cell r="B3578" t="str">
            <v>COMPRESSOR AR PORTATIL/REBOCAVEL DESC 170PCM DIESEL 40CV (CP) PRESSAODE TRABALHO DE 102PSI - EXCL OPERADOR</v>
          </cell>
          <cell r="C3578" t="str">
            <v>H</v>
          </cell>
          <cell r="D3578">
            <v>44.98</v>
          </cell>
        </row>
        <row r="3579">
          <cell r="A3579">
            <v>73389</v>
          </cell>
          <cell r="B3579" t="str">
            <v>ESPALHADOR AGREG REBOCAVEL CAPAC RASA 1,3M3 PESO 860KG (CP) DIAM ROLO127MM (5") - EXCL OPERADOR</v>
          </cell>
          <cell r="C3579" t="str">
            <v>H</v>
          </cell>
          <cell r="D3579">
            <v>11.3</v>
          </cell>
        </row>
        <row r="3580">
          <cell r="A3580">
            <v>73390</v>
          </cell>
          <cell r="B3580" t="str">
            <v>COMPACTADOR DE PNEUS AUTO-PROPULSOR DIESEL 76HP C/7 PNEUS-CP -PESO5,5/20T INCL OPERADOR</v>
          </cell>
          <cell r="C3580" t="str">
            <v>H</v>
          </cell>
          <cell r="D3580">
            <v>86.48</v>
          </cell>
        </row>
        <row r="3581">
          <cell r="A3581">
            <v>73391</v>
          </cell>
          <cell r="B3581" t="str">
            <v>BARRA DE ACO CA-25 REDONDA DIAM DE 6,3 A 8,00MM (1/4 A 5/16) SEMSALIENCIA OU MOSSA</v>
          </cell>
          <cell r="C3581" t="str">
            <v>KG</v>
          </cell>
          <cell r="D3581">
            <v>4.32</v>
          </cell>
        </row>
        <row r="3582">
          <cell r="A3582">
            <v>73392</v>
          </cell>
          <cell r="B3582" t="str">
            <v>FORMA PLACAS MADEIRIT APROV 3 VEZES</v>
          </cell>
          <cell r="C3582" t="str">
            <v>M2</v>
          </cell>
          <cell r="D3582">
            <v>33.58</v>
          </cell>
        </row>
        <row r="3583">
          <cell r="A3583">
            <v>73393</v>
          </cell>
          <cell r="B3583" t="str">
            <v>CORTE ACO CA-25 DIAM 6,3 A 8,0MM</v>
          </cell>
          <cell r="C3583" t="str">
            <v>KG</v>
          </cell>
          <cell r="D3583">
            <v>1.59</v>
          </cell>
        </row>
        <row r="3584">
          <cell r="A3584">
            <v>73394</v>
          </cell>
          <cell r="B3584" t="str">
            <v>FORMA PLANA P/FUNDACAO E BALDRAME EM CHAPA RESINADA E=10 MM</v>
          </cell>
          <cell r="C3584" t="str">
            <v>M2</v>
          </cell>
          <cell r="D3584">
            <v>22.87</v>
          </cell>
        </row>
        <row r="3585">
          <cell r="A3585">
            <v>73395</v>
          </cell>
          <cell r="B3585" t="str">
            <v>GRUPO GERADOR 150 KVA- CHI</v>
          </cell>
          <cell r="C3585" t="str">
            <v>CHI</v>
          </cell>
          <cell r="D3585">
            <v>3.83</v>
          </cell>
        </row>
        <row r="3586">
          <cell r="A3586">
            <v>73396</v>
          </cell>
          <cell r="B3586" t="str">
            <v>DEGRAU DE FERRO FUNDIDO NUM 1 DE 3,0 KG</v>
          </cell>
          <cell r="C3586" t="str">
            <v>UN</v>
          </cell>
          <cell r="D3586">
            <v>32</v>
          </cell>
        </row>
        <row r="3587">
          <cell r="A3587">
            <v>73397</v>
          </cell>
          <cell r="B3587" t="str">
            <v>EMBOCO CIMENTO AREIA 1:4 ESP=1,5CM INCL CHAPISCO 1:3 E=9MM</v>
          </cell>
          <cell r="C3587" t="str">
            <v>M2</v>
          </cell>
          <cell r="D3587">
            <v>15.38</v>
          </cell>
        </row>
        <row r="3588">
          <cell r="A3588">
            <v>73398</v>
          </cell>
          <cell r="B3588" t="str">
            <v>BARRA ACO CA-25 DIAM MAIOR OU IGUAL 10MM</v>
          </cell>
          <cell r="C3588" t="str">
            <v>KG</v>
          </cell>
          <cell r="D3588">
            <v>3.83</v>
          </cell>
        </row>
        <row r="3589">
          <cell r="A3589">
            <v>73399</v>
          </cell>
          <cell r="B3589" t="str">
            <v>DEPRECIAO E JUROS - MAQUINA DE DEMARCAR FAIXAS AUTOPROP.</v>
          </cell>
          <cell r="C3589" t="str">
            <v>H</v>
          </cell>
          <cell r="D3589">
            <v>64.209999999999994</v>
          </cell>
        </row>
        <row r="3590">
          <cell r="A3590">
            <v>73400</v>
          </cell>
          <cell r="B3590" t="str">
            <v>TRATOR ESTEIRAS DIESEL APROX 200CV C/LAMINA 2500KG (CI) INCL OPERADOR</v>
          </cell>
          <cell r="C3590" t="str">
            <v>H</v>
          </cell>
          <cell r="D3590">
            <v>102.81</v>
          </cell>
        </row>
        <row r="3591">
          <cell r="A3591">
            <v>73401</v>
          </cell>
          <cell r="B3591" t="str">
            <v>COMPRESSOR AR PORTATIL/REBOCAVEL DESC 170PCM DIESEL 40CV (CF) PRESSAODE TRABALHO DE 102PSI - EXCL OPERADOR</v>
          </cell>
          <cell r="C3591" t="str">
            <v>H</v>
          </cell>
          <cell r="D3591">
            <v>11.49</v>
          </cell>
        </row>
        <row r="3592">
          <cell r="A3592">
            <v>73402</v>
          </cell>
          <cell r="B3592" t="str">
            <v>USINA PRE-MISTURADORA DE SOLOS CAPAC 350/600T/H (CP) INCL EQUIPEDE OPERACAO</v>
          </cell>
          <cell r="C3592" t="str">
            <v>H</v>
          </cell>
          <cell r="D3592">
            <v>243.18</v>
          </cell>
        </row>
        <row r="3593">
          <cell r="A3593">
            <v>73403</v>
          </cell>
          <cell r="B3593" t="str">
            <v>ALUGUEL CAMINHAO TANQUE 6000L DIESEL 132CV (CP) C/MOTORISTA</v>
          </cell>
          <cell r="C3593" t="str">
            <v>H</v>
          </cell>
          <cell r="D3593">
            <v>72.25</v>
          </cell>
        </row>
        <row r="3594">
          <cell r="A3594">
            <v>73404</v>
          </cell>
          <cell r="B3594" t="str">
            <v>FORMA MADEIRA 2 VEZES PINHO 3A ESP=2,5CM P/PECAS DE CONCRETOARMADO INCL FORN MATERIAIS E DESMOLDAGEM EXCL ESCORAMENTO.ARMADO INCL FORN MATERIAISE DESMOLDAGEM EXCL ESCORAMENTO.</v>
          </cell>
          <cell r="C3594" t="str">
            <v>M2</v>
          </cell>
          <cell r="D3594">
            <v>30.02</v>
          </cell>
        </row>
        <row r="3595">
          <cell r="A3595">
            <v>73405</v>
          </cell>
          <cell r="B3595" t="str">
            <v>CUSTO HORARIO PRODUTIVO DIURNO-RETRO-ESCAVADEIRA SOBRE RODAS - CASE580 H - 74 HP</v>
          </cell>
          <cell r="C3595" t="str">
            <v>CHP</v>
          </cell>
          <cell r="D3595">
            <v>88.64</v>
          </cell>
        </row>
        <row r="3596">
          <cell r="A3596">
            <v>73406</v>
          </cell>
          <cell r="B3596" t="str">
            <v>CONCRETO FCK= 15,0 MPA ( 1: 2,5:3) , INCLUIDO PREPARO MECANICO, LANÇAMENTO E ADENSAMENTO.</v>
          </cell>
          <cell r="C3596" t="str">
            <v>M3</v>
          </cell>
          <cell r="D3596">
            <v>352.83</v>
          </cell>
        </row>
        <row r="3597">
          <cell r="A3597">
            <v>73407</v>
          </cell>
          <cell r="B3597" t="str">
            <v>JUROS/CAMINHAO CARROCERIA FIXA FORD F-12000 - 142CV</v>
          </cell>
          <cell r="C3597" t="str">
            <v>H</v>
          </cell>
          <cell r="D3597">
            <v>5.03</v>
          </cell>
        </row>
        <row r="3598">
          <cell r="A3598">
            <v>73408</v>
          </cell>
          <cell r="B3598" t="str">
            <v>DISTRIBUIDOR DE AGREGADOS AUTOPROPELIDO, CAP 3 M3, A DIESEL, 6 CC, 140CV</v>
          </cell>
          <cell r="C3598" t="str">
            <v>CHP</v>
          </cell>
          <cell r="D3598">
            <v>197.12</v>
          </cell>
        </row>
        <row r="3599">
          <cell r="A3599">
            <v>73409</v>
          </cell>
          <cell r="B3599" t="str">
            <v>CARGA 200T/DIA 8H/DESC C/PA CARREG CAP 1.5M3/CAM BASC CAP 8TDIESEL INCL TEMPO ESPERA/MANOBRA/CARGA/DESC P/CAMINHAO/TEMPOESPERA/OPERACAO P/PA-CARREGADEIRA</v>
          </cell>
          <cell r="C3599" t="str">
            <v>T</v>
          </cell>
          <cell r="D3599">
            <v>3.38</v>
          </cell>
        </row>
        <row r="3600">
          <cell r="A3600">
            <v>73410</v>
          </cell>
          <cell r="B3600" t="str">
            <v>FORMA PLANA P/VIGA, PILAR E PAREDE EM CHAPA RESINADA E= 10 MM</v>
          </cell>
          <cell r="C3600" t="str">
            <v>M2</v>
          </cell>
          <cell r="D3600">
            <v>36.130000000000003</v>
          </cell>
        </row>
        <row r="3601">
          <cell r="A3601">
            <v>73411</v>
          </cell>
          <cell r="B3601" t="str">
            <v>CUSTOS C/MAO-DE-OBRA OPERACAO- MAQUINA DE DEMARCAR FAIXAS</v>
          </cell>
          <cell r="C3601" t="str">
            <v>H</v>
          </cell>
          <cell r="D3601">
            <v>7.43</v>
          </cell>
        </row>
        <row r="3602">
          <cell r="A3602">
            <v>73412</v>
          </cell>
          <cell r="B3602" t="str">
            <v>CUSTO HORARIO PRODUTIVO DIURNO - COMPRESSOR ATLAS COPCO - XA80 170 PCM80 HP</v>
          </cell>
          <cell r="C3602" t="str">
            <v>CHP</v>
          </cell>
          <cell r="D3602">
            <v>52.85</v>
          </cell>
        </row>
        <row r="3603">
          <cell r="A3603">
            <v>73413</v>
          </cell>
          <cell r="B3603" t="str">
            <v>ESCAVACAO MEC.VALA N ESCOR ATE 1,5M C/RETRO MAT 1A COM REDUTOR (PEDRAS/INST PREDIAIS/OUTROS REDUT PRODUT OU CAVAS FUNDACAO) - EXCL. ESGOTAMENTO</v>
          </cell>
          <cell r="C3603" t="str">
            <v>M3</v>
          </cell>
          <cell r="D3603">
            <v>11.74</v>
          </cell>
        </row>
        <row r="3604">
          <cell r="A3604">
            <v>73414</v>
          </cell>
          <cell r="B3604" t="str">
            <v>ROLO VIBRATORIO LISO 7T AUTO-PROPULSOR DIESEL 76,5H (CP) INCL OPERADORLARGURA TOTAL 2,015M</v>
          </cell>
          <cell r="C3604" t="str">
            <v>H</v>
          </cell>
          <cell r="D3604">
            <v>74.23</v>
          </cell>
        </row>
        <row r="3605">
          <cell r="A3605">
            <v>73415</v>
          </cell>
          <cell r="B3605" t="str">
            <v>PINTURA DE SUPERFICIE COM LATEX</v>
          </cell>
          <cell r="C3605" t="str">
            <v>M2</v>
          </cell>
          <cell r="D3605">
            <v>4.97</v>
          </cell>
        </row>
        <row r="3606">
          <cell r="A3606">
            <v>73416</v>
          </cell>
          <cell r="B3606" t="str">
            <v>CUSTOS C/MATERIAL NA OPERACAO/CAMINHAO CARROCERIA FIXA FORD F-12000 -142HP</v>
          </cell>
          <cell r="C3606" t="str">
            <v>H</v>
          </cell>
          <cell r="D3606">
            <v>58.53</v>
          </cell>
        </row>
        <row r="3607">
          <cell r="A3607">
            <v>73417</v>
          </cell>
          <cell r="B3607" t="str">
            <v>GRUPO GERADOR 150 KVA- CHP</v>
          </cell>
          <cell r="C3607" t="str">
            <v>CHP</v>
          </cell>
          <cell r="D3607">
            <v>79.38</v>
          </cell>
        </row>
        <row r="3608">
          <cell r="A3608">
            <v>73418</v>
          </cell>
          <cell r="B3608" t="str">
            <v>ALVENARIA P/CX ENTERR ATE 0,80M C/BL CONC 10X20X40CM C/ARGAMASSA 1:4CIMENTO E AREIA E CONCRETO 20MPA P/ENCHIMENTO DOS FUROS.</v>
          </cell>
          <cell r="C3608" t="str">
            <v>M2</v>
          </cell>
          <cell r="D3608">
            <v>41.51</v>
          </cell>
        </row>
        <row r="3609">
          <cell r="A3609">
            <v>73419</v>
          </cell>
          <cell r="B3609" t="str">
            <v>USINA P/MISTURA BETUM ALTA CLASSE A QUENTE CAPAC 60/90T/H-CP INCLEQUIPE DE OPERACAO</v>
          </cell>
          <cell r="C3609" t="str">
            <v>H</v>
          </cell>
          <cell r="D3609">
            <v>1198.73</v>
          </cell>
        </row>
        <row r="3610">
          <cell r="A3610">
            <v>73420</v>
          </cell>
          <cell r="B3610" t="str">
            <v>LANCAMENTO CONCRETO P/PECAS S/ARMAD PROD 2 M3/H INCL APENASTRANSP HORIZ C/CARRINHOS ATE 20M COLOCACAO ADENS E ACAB.</v>
          </cell>
          <cell r="C3610" t="str">
            <v>M3</v>
          </cell>
          <cell r="D3610">
            <v>30.46</v>
          </cell>
        </row>
        <row r="3611">
          <cell r="A3611">
            <v>73421</v>
          </cell>
          <cell r="B3611" t="str">
            <v>CUSTO HORARIO C/DEPRECIACAO E JUROS - MOTONIVELADORA CATERPILLAR 120 G125 HP</v>
          </cell>
          <cell r="C3611" t="str">
            <v>H</v>
          </cell>
          <cell r="D3611">
            <v>48.29</v>
          </cell>
        </row>
        <row r="3612">
          <cell r="A3612">
            <v>73422</v>
          </cell>
          <cell r="B3612" t="str">
            <v>FORMA MADEIRA 1 VEZ PINHO 3A ESP=2,5CM P/PECAS DE CONCRETOARMADO INCL FORN MATERIAIS E DESMOLDAGEM EXCL ESCORAMENTO.</v>
          </cell>
          <cell r="C3612" t="str">
            <v>M2</v>
          </cell>
          <cell r="D3612">
            <v>42.78</v>
          </cell>
        </row>
        <row r="3613">
          <cell r="A3613">
            <v>73423</v>
          </cell>
          <cell r="B3613" t="str">
            <v>ALVENARIA TIJOLO MACICO 7X10X20CM CIM/SB/AR 1:2:2 PROF=80A160CM 1 VEZP/CAIXAS ENTERRADAS</v>
          </cell>
          <cell r="C3613" t="str">
            <v>M2</v>
          </cell>
          <cell r="D3613">
            <v>106.48</v>
          </cell>
        </row>
        <row r="3614">
          <cell r="A3614">
            <v>73424</v>
          </cell>
          <cell r="B3614" t="str">
            <v>ESCAV MANUAL VALA/CAVA MAT 1A CAT 3 A 4,5M EXCL ESG/ESCOR</v>
          </cell>
          <cell r="C3614" t="str">
            <v>M3</v>
          </cell>
          <cell r="D3614">
            <v>41.14</v>
          </cell>
        </row>
        <row r="3615">
          <cell r="A3615">
            <v>73425</v>
          </cell>
          <cell r="B3615" t="str">
            <v>CUSTO HORARIO COM DEPRECIACAO E JUROS - TRATOR DE ESTEIRAS CATERPILLARD6D PS - 163 6A - 140 HP</v>
          </cell>
          <cell r="C3615" t="str">
            <v>H</v>
          </cell>
          <cell r="D3615">
            <v>69.14</v>
          </cell>
        </row>
        <row r="3616">
          <cell r="A3616">
            <v>73426</v>
          </cell>
          <cell r="B3616" t="str">
            <v>PERFURACAO MANUAL DIAMETRO 20 CM (5 TF)</v>
          </cell>
          <cell r="C3616" t="str">
            <v>M</v>
          </cell>
          <cell r="D3616">
            <v>36.36</v>
          </cell>
        </row>
        <row r="3617">
          <cell r="A3617">
            <v>73427</v>
          </cell>
          <cell r="B3617" t="str">
            <v>BOMBA C/MOTOR A GASOLINA AUTOESCORVANTE PARA AGUA SUJA - 3/4 HPDEPRECIACAO E JUROS</v>
          </cell>
          <cell r="C3617" t="str">
            <v>H</v>
          </cell>
          <cell r="D3617">
            <v>0.37</v>
          </cell>
        </row>
        <row r="3618">
          <cell r="A3618">
            <v>73428</v>
          </cell>
          <cell r="B3618" t="str">
            <v>CUSTO HORARIO PRODUTIVO DIURNO - MARTELETE OU ROMPEDOR ATLAS COPCO -TEX 31</v>
          </cell>
          <cell r="C3618" t="str">
            <v>CHP</v>
          </cell>
          <cell r="D3618">
            <v>13.14</v>
          </cell>
        </row>
        <row r="3619">
          <cell r="A3619">
            <v>73429</v>
          </cell>
          <cell r="B3619" t="str">
            <v>ALUGUEL CAMINHAO TANQUE 6.000L DIESEL 132CV (CI) C/MOTORISTA</v>
          </cell>
          <cell r="C3619" t="str">
            <v>H</v>
          </cell>
          <cell r="D3619">
            <v>23.44</v>
          </cell>
        </row>
        <row r="3620">
          <cell r="A3620">
            <v>73430</v>
          </cell>
          <cell r="B3620" t="str">
            <v>ESCAVACAO MEC. VALA N ESCOR MAT 1A C/RETRO ENTRE 1,5 E 3M C/ REDUTOR (PEDRAS/INST PREDIAIS/OUTROS REDUT.PRODUTIV OU CAVAS FUNDACAO ) - EXCL.ESGOTAMENTO.</v>
          </cell>
          <cell r="C3620" t="str">
            <v>M3</v>
          </cell>
          <cell r="D3620">
            <v>14.28</v>
          </cell>
        </row>
        <row r="3621">
          <cell r="A3621">
            <v>73431</v>
          </cell>
          <cell r="B3621" t="str">
            <v>PINHO TERCEIRA 2,5X10CM</v>
          </cell>
          <cell r="C3621" t="str">
            <v>M</v>
          </cell>
          <cell r="D3621">
            <v>1.75</v>
          </cell>
        </row>
        <row r="3622">
          <cell r="A3622">
            <v>73432</v>
          </cell>
          <cell r="B3622" t="str">
            <v>CHP - BETONEIRA CAPAC. 320 L, MOTOR DIESEL 6 HP, ALFA 320 OU SIMILAR</v>
          </cell>
          <cell r="C3622" t="str">
            <v>H</v>
          </cell>
          <cell r="D3622">
            <v>13.15</v>
          </cell>
        </row>
        <row r="3623">
          <cell r="A3623">
            <v>73433</v>
          </cell>
          <cell r="B3623" t="str">
            <v>DEPRECIACAO/CAMINHAO CARROCERIA FIXA FORD F-12000 CHASSI 194" - 142CV</v>
          </cell>
          <cell r="C3623" t="str">
            <v>H</v>
          </cell>
          <cell r="D3623">
            <v>13.31</v>
          </cell>
        </row>
        <row r="3624">
          <cell r="A3624">
            <v>73434</v>
          </cell>
          <cell r="B3624" t="str">
            <v>CUSTO HORARIO COM MANUTENCAO - TRATOR DE ESTEIRAS CATERPILLARD6D PS - 163 6A - 140 HP</v>
          </cell>
          <cell r="C3624" t="str">
            <v>H</v>
          </cell>
          <cell r="D3624">
            <v>39.020000000000003</v>
          </cell>
        </row>
        <row r="3625">
          <cell r="A3625">
            <v>73435</v>
          </cell>
          <cell r="B3625" t="str">
            <v>MANUTENCAO - MAQUINA DE DEMARCAR FAIXAS AUTOPROP.</v>
          </cell>
          <cell r="C3625" t="str">
            <v>H</v>
          </cell>
          <cell r="D3625">
            <v>44.01</v>
          </cell>
        </row>
        <row r="3626">
          <cell r="A3626">
            <v>73436</v>
          </cell>
          <cell r="B3626" t="str">
            <v>ROLO COMPACTADOR VIBRATORIO PE DE CARNEIRO PARA SOLOS, POTENCIA 80HP,PESO MÁXIMO OPERACIONAL 8,8T</v>
          </cell>
          <cell r="C3626" t="str">
            <v>CHP</v>
          </cell>
          <cell r="D3626">
            <v>134.47999999999999</v>
          </cell>
        </row>
        <row r="3627">
          <cell r="A3627">
            <v>73437</v>
          </cell>
          <cell r="B3627" t="str">
            <v>SERRA CIRCULAR MAKITA 5900B 7` 2,3HP - CHP</v>
          </cell>
          <cell r="C3627" t="str">
            <v>H</v>
          </cell>
          <cell r="D3627">
            <v>11.19</v>
          </cell>
        </row>
        <row r="3628">
          <cell r="A3628">
            <v>73438</v>
          </cell>
          <cell r="B3628" t="str">
            <v>ESCAVACAO MANUAL VALA/CAVA ENTRE 6,00 E 7,50M PROF EM MAT 1ACAT (AREIA ARGILA OU PICARRA) EXCL ESCORAMENTO E ESGOTAMENTO.</v>
          </cell>
          <cell r="C3628" t="str">
            <v>M3</v>
          </cell>
          <cell r="D3628">
            <v>68.569999999999993</v>
          </cell>
        </row>
        <row r="3629">
          <cell r="A3629">
            <v>73439</v>
          </cell>
          <cell r="B3629" t="str">
            <v>MOTO BOMBA SOBRE RODAS GAS DE 10,5CV A 3600RPM (CI) C/BOMBA CENTRIFUGAAUTO-ESCORVANTE DE ROTOR ABERTO BOCAIS DE 3" - EXCL OPERADOR</v>
          </cell>
          <cell r="C3629" t="str">
            <v>H</v>
          </cell>
          <cell r="D3629">
            <v>3.25</v>
          </cell>
        </row>
        <row r="3630">
          <cell r="A3630">
            <v>73440</v>
          </cell>
          <cell r="B3630" t="str">
            <v>USINA DOSADOR/MISTURADOR AGREG CONCR C/SILO CIM P/50T (CI) INCLMAO-DE-OBRA P/ALIMENTACAO E OPERACAO DA CENTRAL</v>
          </cell>
          <cell r="C3630" t="str">
            <v>H</v>
          </cell>
          <cell r="D3630">
            <v>108.12</v>
          </cell>
        </row>
        <row r="3631">
          <cell r="A3631">
            <v>73441</v>
          </cell>
          <cell r="B3631" t="str">
            <v>USINA DOSADORA/MIST AGREG CONCR C/SILO CIM P/50T (CP) INCL MAO-DE-OBRAP/ALIMENTACAO E OPER</v>
          </cell>
          <cell r="C3631" t="str">
            <v>H</v>
          </cell>
          <cell r="D3631">
            <v>150.41</v>
          </cell>
        </row>
        <row r="3632">
          <cell r="A3632">
            <v>73443</v>
          </cell>
          <cell r="B3632" t="str">
            <v>CUSTO HORARIO C/MANUTENCAO - MOTONIVELADORA CATERPILLAR 120 G - 125 HP</v>
          </cell>
          <cell r="C3632" t="str">
            <v>H</v>
          </cell>
          <cell r="D3632">
            <v>36.96</v>
          </cell>
        </row>
        <row r="3633">
          <cell r="A3633">
            <v>73444</v>
          </cell>
          <cell r="B3633" t="str">
            <v>PREPARO DE CONCRETO COM MISTURA E AMASSAMENTO EM 1 BETONEIRA 320L COMPRODUCAO DE 2M3/H, EXCLUSIVE MATERIAIS.</v>
          </cell>
          <cell r="C3633" t="str">
            <v>M3</v>
          </cell>
          <cell r="D3633">
            <v>34.92</v>
          </cell>
        </row>
        <row r="3634">
          <cell r="A3634">
            <v>73445</v>
          </cell>
          <cell r="B3634" t="str">
            <v>CAIACAO INT OU EXT SOBRE REVESTIMENTO LISO C/ADOCAO DE FIXADOR COMCOM DUAS DEMAOS</v>
          </cell>
          <cell r="C3634" t="str">
            <v>M2</v>
          </cell>
          <cell r="D3634">
            <v>3.67</v>
          </cell>
        </row>
        <row r="3635">
          <cell r="A3635">
            <v>73446</v>
          </cell>
          <cell r="B3635" t="str">
            <v>PINTURA DE SUPERFICIE C/TINTA GRAFITE</v>
          </cell>
          <cell r="C3635" t="str">
            <v>M2</v>
          </cell>
          <cell r="D3635">
            <v>9.51</v>
          </cell>
        </row>
        <row r="3636">
          <cell r="A3636">
            <v>73447</v>
          </cell>
          <cell r="B3636" t="str">
            <v>ESCAVACAO MANUAL DE VALAS EM TERRA COMPACTA, PROF. 2 M &lt; H &lt;= 3 M</v>
          </cell>
          <cell r="C3636" t="str">
            <v>M3</v>
          </cell>
          <cell r="D3636">
            <v>23.66</v>
          </cell>
        </row>
        <row r="3637">
          <cell r="A3637">
            <v>73448</v>
          </cell>
          <cell r="B3637" t="str">
            <v>BOMBA C/MOTOR A GASOLINA AUTOESCORVANTE PARA AGUA SUJA - 3/4 HPMANUTENCAO</v>
          </cell>
          <cell r="C3637" t="str">
            <v>H</v>
          </cell>
          <cell r="D3637">
            <v>0.15</v>
          </cell>
        </row>
        <row r="3638">
          <cell r="A3638">
            <v>73449</v>
          </cell>
          <cell r="B3638" t="str">
            <v>ARGAMASSA CIMENTO/AREIA 1:4 - PREPARO MANUAL - P</v>
          </cell>
          <cell r="C3638" t="str">
            <v>M3</v>
          </cell>
          <cell r="D3638">
            <v>283.04000000000002</v>
          </cell>
        </row>
        <row r="3639">
          <cell r="A3639">
            <v>73450</v>
          </cell>
          <cell r="B3639" t="str">
            <v>CUSTO HORARIO IMPRODUTIVO DIURNO - MARTELETE OU ROMPEDOR ATLAS COPCO -TEX 31</v>
          </cell>
          <cell r="C3639" t="str">
            <v>CHI</v>
          </cell>
          <cell r="D3639">
            <v>11.08</v>
          </cell>
        </row>
        <row r="3640">
          <cell r="A3640">
            <v>73451</v>
          </cell>
          <cell r="B3640" t="str">
            <v>TRATOR ESTEIRAS DIESEL APROX 200CV C/LAMINA 2500KG (CUSTO PRODUTIVO) INCL OPERADOR</v>
          </cell>
          <cell r="C3640" t="str">
            <v>H</v>
          </cell>
          <cell r="D3640">
            <v>254.81</v>
          </cell>
        </row>
        <row r="3641">
          <cell r="A3641">
            <v>73452</v>
          </cell>
          <cell r="B3641" t="str">
            <v>MOTONIVELADORA MOTOR DIESEL 125CV INCL OPERADOR (CP)</v>
          </cell>
          <cell r="C3641" t="str">
            <v>H</v>
          </cell>
          <cell r="D3641">
            <v>181.69</v>
          </cell>
        </row>
        <row r="3642">
          <cell r="A3642">
            <v>73453</v>
          </cell>
          <cell r="B3642" t="str">
            <v>TRATOR DE PNEUS MOTOR DIESEL 61CV INCL OPERADOR (CP)</v>
          </cell>
          <cell r="C3642" t="str">
            <v>H</v>
          </cell>
          <cell r="D3642">
            <v>45.84</v>
          </cell>
        </row>
        <row r="3643">
          <cell r="A3643">
            <v>73454</v>
          </cell>
          <cell r="B3643" t="str">
            <v>ALUGUEL CAMINHAO CARROC FIXA TOCO 7,5T MOTOR DIESEL 132CV(CP) C/MOTORISTA</v>
          </cell>
          <cell r="C3643" t="str">
            <v>H</v>
          </cell>
          <cell r="D3643">
            <v>76.959999999999994</v>
          </cell>
        </row>
        <row r="3644">
          <cell r="A3644">
            <v>73455</v>
          </cell>
          <cell r="B3644" t="str">
            <v>ARGAMASSA CIMENTO/AREIA 1:4 - PREPARO MECANICO</v>
          </cell>
          <cell r="C3644" t="str">
            <v>M3</v>
          </cell>
          <cell r="D3644">
            <v>256.81</v>
          </cell>
        </row>
        <row r="3645">
          <cell r="A3645">
            <v>73456</v>
          </cell>
          <cell r="B3645" t="str">
            <v>MANUTENCAO/CAMINHAO CARROCERIA FIXA FORD F-12000 - 142CV</v>
          </cell>
          <cell r="C3645" t="str">
            <v>H</v>
          </cell>
          <cell r="D3645">
            <v>10.66</v>
          </cell>
        </row>
        <row r="3646">
          <cell r="A3646">
            <v>73457</v>
          </cell>
          <cell r="B3646" t="str">
            <v>CUSTO HORARIO C/MATERIAIS NA OPERACAO - MOTONIVELADORA CATERPILLAR120G - 125 HP</v>
          </cell>
          <cell r="C3646" t="str">
            <v>H</v>
          </cell>
          <cell r="D3646">
            <v>57.71</v>
          </cell>
        </row>
        <row r="3647">
          <cell r="A3647">
            <v>73458</v>
          </cell>
          <cell r="B3647" t="str">
            <v>CUSTO HORARIO COM MATERIAIS NA OPERACAO - TRATOR DE ESTEIRASCATERPILLAR D6D PS - 163 6A - 140 HP</v>
          </cell>
          <cell r="C3647" t="str">
            <v>H</v>
          </cell>
          <cell r="D3647">
            <v>57.71</v>
          </cell>
        </row>
        <row r="3648">
          <cell r="A3648">
            <v>73459</v>
          </cell>
          <cell r="B3648" t="str">
            <v>CUSTOS C/MATERIAL OPERCAO -MAQUINA DE DEMARCAR FAIXAS AUTO</v>
          </cell>
          <cell r="C3648" t="str">
            <v>H</v>
          </cell>
          <cell r="D3648">
            <v>12.37</v>
          </cell>
        </row>
        <row r="3649">
          <cell r="A3649">
            <v>73460</v>
          </cell>
          <cell r="B3649" t="str">
            <v>MACARANDUBA APARELHADA 3" X 4.1/2"</v>
          </cell>
          <cell r="C3649" t="str">
            <v>M</v>
          </cell>
          <cell r="D3649">
            <v>15.66</v>
          </cell>
        </row>
        <row r="3650">
          <cell r="A3650">
            <v>73461</v>
          </cell>
          <cell r="B3650" t="str">
            <v>LANCAMENTO CONCRETO P/PECAS S/ARMAD PR 3.5 M3/H INCL APENASTRANSP HORIZ C/CARRINHOS ATE 20M COLOCACAO ADENS E ACAB.</v>
          </cell>
          <cell r="C3650" t="str">
            <v>M3</v>
          </cell>
          <cell r="D3650">
            <v>30.22</v>
          </cell>
        </row>
        <row r="3651">
          <cell r="A3651">
            <v>73462</v>
          </cell>
          <cell r="B3651" t="str">
            <v>LANCAMENTO CONCRETO P/PECAS S/ARMAD PROD 2 M3/H INCL TRANSP HORIZ C/CARRINHOS ATE 20M VERT C/TORRE ATE 10M GUINCHO COLOCACAO ADENS E ACAB.</v>
          </cell>
          <cell r="C3651" t="str">
            <v>M3</v>
          </cell>
          <cell r="D3651">
            <v>44.64</v>
          </cell>
        </row>
        <row r="3652">
          <cell r="A3652">
            <v>73463</v>
          </cell>
          <cell r="B3652" t="str">
            <v>MOTO BOMBA SOBRE RODAS GAS DE 10,5CV A 3600RPM (CP) C/BOMBA CENTRIFUGAAUTO-ESCORVANTE DE ROTOR ABERTO BOCAIS DE 3" - EXCL OPERADOR</v>
          </cell>
          <cell r="C3652" t="str">
            <v>H</v>
          </cell>
          <cell r="D3652">
            <v>17.03</v>
          </cell>
        </row>
        <row r="3653">
          <cell r="A3653">
            <v>73464</v>
          </cell>
          <cell r="B3653" t="str">
            <v>CHP MAQUINA PROJETORA DE CONCRETO</v>
          </cell>
          <cell r="C3653" t="str">
            <v>H</v>
          </cell>
          <cell r="D3653">
            <v>13.15</v>
          </cell>
        </row>
        <row r="3654">
          <cell r="A3654">
            <v>73465</v>
          </cell>
          <cell r="B3654" t="str">
            <v>PISO CIMENTADO E=1,5CM C/ARGAMASSA 1:3 CIMENTO AREIA ALISADO COLHERSOBRE BASE EXISTENTE.</v>
          </cell>
          <cell r="C3654" t="str">
            <v>M2</v>
          </cell>
          <cell r="D3654">
            <v>16.71</v>
          </cell>
        </row>
        <row r="3655">
          <cell r="A3655">
            <v>73466</v>
          </cell>
          <cell r="B3655" t="str">
            <v>ESCORAMENTO FORMAS 1,50 A 5,00M APROV 2 VEZES</v>
          </cell>
          <cell r="C3655" t="str">
            <v>M2</v>
          </cell>
          <cell r="D3655">
            <v>18.760000000000002</v>
          </cell>
        </row>
        <row r="3656">
          <cell r="A3656">
            <v>73467</v>
          </cell>
          <cell r="B3656" t="str">
            <v>CUSTO HORARIO PRODUTIVO DIURNO - CAMINHAO CARROCERIA MERCEDES BENZ -1418/48 184 HP</v>
          </cell>
          <cell r="C3656" t="str">
            <v>CHP</v>
          </cell>
          <cell r="D3656">
            <v>106.93</v>
          </cell>
        </row>
        <row r="3657">
          <cell r="A3657">
            <v>73468</v>
          </cell>
          <cell r="B3657" t="str">
            <v>ARGAMASSA CIMENTO/AREIA 1:3 - PREPARO MECANICO</v>
          </cell>
          <cell r="C3657" t="str">
            <v>M3</v>
          </cell>
          <cell r="D3657">
            <v>281.98</v>
          </cell>
        </row>
        <row r="3658">
          <cell r="A3658">
            <v>73469</v>
          </cell>
          <cell r="B3658" t="str">
            <v>BOMBA C/MOTOR A GASOLINA AUTOESCORVANTE PARA AGUA SUJA - 3/4 HPMATERIAIS - OPERACAO</v>
          </cell>
          <cell r="C3658" t="str">
            <v>H</v>
          </cell>
          <cell r="D3658">
            <v>3.33</v>
          </cell>
        </row>
        <row r="3659">
          <cell r="A3659">
            <v>73470</v>
          </cell>
          <cell r="B3659" t="str">
            <v>AREIA PENEIRADA - PREPARO MANUAL - P</v>
          </cell>
          <cell r="C3659" t="str">
            <v>M3</v>
          </cell>
          <cell r="D3659">
            <v>222.36</v>
          </cell>
        </row>
        <row r="3660">
          <cell r="A3660">
            <v>73471</v>
          </cell>
          <cell r="B3660" t="str">
            <v>ARGAMASSA CIMENTO/AREIA 1:3 - PREPARO MANUAL - P</v>
          </cell>
          <cell r="C3660" t="str">
            <v>M3</v>
          </cell>
          <cell r="D3660">
            <v>328.62</v>
          </cell>
        </row>
        <row r="3661">
          <cell r="A3661">
            <v>73472</v>
          </cell>
          <cell r="B3661" t="str">
            <v>CUSTO HORARIO IMPRODUTIVO DIURNO - COMPRESSOR ATLAS COPCO - XA80 170PCM 80 HP</v>
          </cell>
          <cell r="C3661" t="str">
            <v>CHI</v>
          </cell>
          <cell r="D3661">
            <v>17.46</v>
          </cell>
        </row>
        <row r="3662">
          <cell r="A3662">
            <v>73473</v>
          </cell>
          <cell r="B3662" t="str">
            <v>VASSOURA MEC REBOCAVEL LARG DE TRAB 2,44M (CI) EXCL OPERADOR</v>
          </cell>
          <cell r="C3662" t="str">
            <v>H</v>
          </cell>
          <cell r="D3662">
            <v>6.48</v>
          </cell>
        </row>
        <row r="3663">
          <cell r="A3663">
            <v>73474</v>
          </cell>
          <cell r="B3663" t="str">
            <v>ALUGUEL CAMINHAO CARROC FIXA TOCO 7,5T MOTOR DIESEL 132CV (CI) C/MOTORISTA</v>
          </cell>
          <cell r="C3663" t="str">
            <v>H</v>
          </cell>
          <cell r="D3663">
            <v>27.45</v>
          </cell>
        </row>
        <row r="3664">
          <cell r="A3664">
            <v>73475</v>
          </cell>
          <cell r="B3664" t="str">
            <v>TACO DE ALVENARIA (2,5X10X20)CM</v>
          </cell>
          <cell r="C3664" t="str">
            <v>UN</v>
          </cell>
          <cell r="D3664">
            <v>0.39</v>
          </cell>
        </row>
        <row r="3665">
          <cell r="A3665">
            <v>73476</v>
          </cell>
          <cell r="B3665" t="str">
            <v>MOTONIVELADORA MOTOR DIESEL 125CV INCL OPERADOR (CI)</v>
          </cell>
          <cell r="C3665" t="str">
            <v>H</v>
          </cell>
          <cell r="D3665">
            <v>80.099999999999994</v>
          </cell>
        </row>
        <row r="3666">
          <cell r="A3666">
            <v>73477</v>
          </cell>
          <cell r="B3666" t="str">
            <v>MAQUINA DE SOLDA A ARCO 375A DIESEL 33CV (CP) EXCL OPERADOR</v>
          </cell>
          <cell r="C3666" t="str">
            <v>H</v>
          </cell>
          <cell r="D3666">
            <v>33.21</v>
          </cell>
        </row>
        <row r="3667">
          <cell r="A3667">
            <v>73478</v>
          </cell>
          <cell r="B3667" t="str">
            <v>MAQUINA DE JUNTAS GAS 8,25CV PART MANUAL (CP) INCL OPERADOR</v>
          </cell>
          <cell r="C3667" t="str">
            <v>H</v>
          </cell>
          <cell r="D3667">
            <v>67.44</v>
          </cell>
        </row>
        <row r="3668">
          <cell r="A3668">
            <v>73479</v>
          </cell>
          <cell r="B3668" t="str">
            <v>DISTRIBUIDOR BETUME SOB PRESSAO GAS (CP) SOBRE CHASSIS CAMINHAO -INCL ESTE C/MOTORISTA</v>
          </cell>
          <cell r="C3668" t="str">
            <v>H</v>
          </cell>
          <cell r="D3668">
            <v>151.91999999999999</v>
          </cell>
        </row>
        <row r="3669">
          <cell r="A3669">
            <v>73480</v>
          </cell>
          <cell r="B3669" t="str">
            <v>CUSTO HORARIO PRODUTIVO - GUINDASTE MUNK 640/18 - 8T S/CAMINHAO MERCE-DES BENZ 1418/51 - 184 HP</v>
          </cell>
          <cell r="C3669" t="str">
            <v>H</v>
          </cell>
          <cell r="D3669">
            <v>94.25</v>
          </cell>
        </row>
        <row r="3670">
          <cell r="A3670">
            <v>73481</v>
          </cell>
          <cell r="B3670" t="str">
            <v>ESCAVACAO MANUAL DE VALAS EM TERRA COMPACTA, PROF. DE 0 M &lt; H &lt;= 1 M</v>
          </cell>
          <cell r="C3670" t="str">
            <v>M3</v>
          </cell>
          <cell r="D3670">
            <v>17.489999999999998</v>
          </cell>
        </row>
        <row r="3671">
          <cell r="A3671">
            <v>73482</v>
          </cell>
          <cell r="B3671" t="str">
            <v>ARGAMASSA DE CIMENTO E AREIA MEDIA NÃO PENEIRADA, NO TRACO 1:3 – PREPARO MANUAL</v>
          </cell>
          <cell r="C3671" t="str">
            <v>M3</v>
          </cell>
          <cell r="D3671">
            <v>315.22000000000003</v>
          </cell>
        </row>
        <row r="3672">
          <cell r="A3672">
            <v>73483</v>
          </cell>
          <cell r="B3672" t="str">
            <v>CUSTOS C/MAO-DE-OBRA NA OPERACAO/CAMINHAO CARROCERIA FIXA FORD F-12000- 142HP</v>
          </cell>
          <cell r="C3672" t="str">
            <v>H</v>
          </cell>
          <cell r="D3672">
            <v>8.43</v>
          </cell>
        </row>
        <row r="3673">
          <cell r="A3673">
            <v>73484</v>
          </cell>
          <cell r="B3673" t="str">
            <v>CUSTO HORARIO C/MAO-DE-OBRA NA OPERACAO - MOTONIVELADORA CATERPILLAR120G - 125 HP</v>
          </cell>
          <cell r="C3673" t="str">
            <v>H</v>
          </cell>
          <cell r="D3673">
            <v>6.88</v>
          </cell>
        </row>
        <row r="3674">
          <cell r="A3674">
            <v>73485</v>
          </cell>
          <cell r="B3674" t="str">
            <v>CUSTO HORARIO COM MAO-DE-OBRA NA OPERACAO DIURNA - TRATOR DE ESTEIRASCATERPILLAR D6D PS - 163 6A - 140 HP</v>
          </cell>
          <cell r="C3674" t="str">
            <v>H</v>
          </cell>
          <cell r="D3674">
            <v>7.34</v>
          </cell>
        </row>
        <row r="3675">
          <cell r="A3675">
            <v>73486</v>
          </cell>
          <cell r="B3675" t="str">
            <v>MARCO MADEIRA REGIONAL 1A 7X3,5CM - P</v>
          </cell>
          <cell r="C3675" t="str">
            <v>M</v>
          </cell>
          <cell r="D3675">
            <v>15.45</v>
          </cell>
        </row>
        <row r="3676">
          <cell r="A3676">
            <v>73487</v>
          </cell>
          <cell r="B3676" t="str">
            <v>SERRA CIRCULAR MAKITA 5900B 7` 2,3HP - CHI</v>
          </cell>
          <cell r="C3676" t="str">
            <v>H</v>
          </cell>
          <cell r="D3676">
            <v>8.18</v>
          </cell>
        </row>
        <row r="3677">
          <cell r="A3677">
            <v>73488</v>
          </cell>
          <cell r="B3677" t="str">
            <v>MACARANDUBA APARELHADA 3" X 6"</v>
          </cell>
          <cell r="C3677" t="str">
            <v>M</v>
          </cell>
          <cell r="D3677">
            <v>20.45</v>
          </cell>
        </row>
        <row r="3678">
          <cell r="A3678">
            <v>73489</v>
          </cell>
          <cell r="B3678" t="str">
            <v>MACARANDUBA APARELHADA DE 3" X 9"</v>
          </cell>
          <cell r="C3678" t="str">
            <v>M</v>
          </cell>
          <cell r="D3678">
            <v>31.34</v>
          </cell>
        </row>
        <row r="3679">
          <cell r="A3679">
            <v>73490</v>
          </cell>
          <cell r="B3679" t="str">
            <v>TUBO CA-1 CONCR ARMADO P/GALERIAS AGUAS PLUV DIAM=0,80M FORNEC MATCOM AREIA CIMENTO 1:4 - FORNECIMENTO E ASSENTAMENTO, INCLUSIVE TOPOGRAFO</v>
          </cell>
          <cell r="C3679" t="str">
            <v>M</v>
          </cell>
          <cell r="D3679">
            <v>192.66</v>
          </cell>
        </row>
        <row r="3680">
          <cell r="A3680">
            <v>73491</v>
          </cell>
          <cell r="B3680" t="str">
            <v>MAQUINA POLIDORA 4HP 12A 220V EXCL ESMERIL E OPERADOR (CP)</v>
          </cell>
          <cell r="C3680" t="str">
            <v>H</v>
          </cell>
          <cell r="D3680">
            <v>3.22</v>
          </cell>
        </row>
        <row r="3681">
          <cell r="A3681">
            <v>73492</v>
          </cell>
          <cell r="B3681" t="str">
            <v>EXTRUSORA DE GUIAS E SARJETAS S/FORMAS DIESEL 14CV (CP) EXCL OPERADOR</v>
          </cell>
          <cell r="C3681" t="str">
            <v>UN</v>
          </cell>
          <cell r="D3681">
            <v>10.58</v>
          </cell>
        </row>
        <row r="3682">
          <cell r="A3682">
            <v>73493</v>
          </cell>
          <cell r="B3682" t="str">
            <v>TEODOLITO CONVENCIONAL DE MICROMETRO C/LEITURA NUMERICA (CP) PRECISAODE 6S PARA LEVANTAMENTO DE TERRENOS DIVERSOS</v>
          </cell>
          <cell r="C3682" t="str">
            <v>H</v>
          </cell>
          <cell r="D3682">
            <v>2.2200000000000002</v>
          </cell>
        </row>
        <row r="3683">
          <cell r="A3683">
            <v>73495</v>
          </cell>
          <cell r="B3683" t="str">
            <v>TRATOR ESTEIRAS DIESEL APROX 335CV C/LAMINA 5000KG (CP) INCL OPERADOR</v>
          </cell>
          <cell r="C3683" t="str">
            <v>H</v>
          </cell>
          <cell r="D3683">
            <v>550.04999999999995</v>
          </cell>
        </row>
        <row r="3684">
          <cell r="A3684">
            <v>73496</v>
          </cell>
          <cell r="B3684" t="str">
            <v>SOCADOR PNEUMATICO 18,5KG CONSUMO AR 0,82M3/M (CP) INCL OPERADOR</v>
          </cell>
          <cell r="C3684" t="str">
            <v>H</v>
          </cell>
          <cell r="D3684">
            <v>3.52</v>
          </cell>
        </row>
        <row r="3685">
          <cell r="A3685">
            <v>73497</v>
          </cell>
          <cell r="B3685" t="str">
            <v>CHP - COMPRESSOR DE 760PCM, MOTOR DIESEL 269HP, ATLAS COPCO, MOD XA360SB, OU SIMILAR</v>
          </cell>
          <cell r="C3685" t="str">
            <v>H</v>
          </cell>
          <cell r="D3685">
            <v>128.76</v>
          </cell>
        </row>
        <row r="3686">
          <cell r="A3686">
            <v>73498</v>
          </cell>
          <cell r="B3686" t="str">
            <v>PREPARO DE CONCRETO C/MISTURA E AMASSAMENTO, CONDICOES ESPECIAIS, 1 BETONEIRA 320L PROD 1M3/H EXCL MATERIAIS.</v>
          </cell>
          <cell r="C3686" t="str">
            <v>M3</v>
          </cell>
          <cell r="D3686">
            <v>49.28</v>
          </cell>
        </row>
        <row r="3687">
          <cell r="A3687">
            <v>73499</v>
          </cell>
          <cell r="B3687" t="str">
            <v>VERGAS DE CONCRETO ARMADO PARA ALVENARIA COM APROVEITAMENTO DA MADEIRAPOR 10 VEZES</v>
          </cell>
          <cell r="C3687" t="str">
            <v>M3</v>
          </cell>
          <cell r="D3687">
            <v>991.34</v>
          </cell>
        </row>
        <row r="3688">
          <cell r="A3688">
            <v>73500</v>
          </cell>
          <cell r="B3688" t="str">
            <v>ESCAV MANUAL VALA/CAVA MAT 1A CAT 1,5 A 3M EXCL ESG/ESCOR(AREIA ARGILA OU PICARRA)</v>
          </cell>
          <cell r="C3688" t="str">
            <v>M3</v>
          </cell>
          <cell r="D3688">
            <v>30.86</v>
          </cell>
        </row>
        <row r="3689">
          <cell r="A3689">
            <v>73501</v>
          </cell>
          <cell r="B3689" t="str">
            <v>CUSTO HORARIO PRODUTIVO DIURNO - GUINCHO 8 T MUNCK - 640/18 S/CAMINHAO MERCEDES BENZ 1418/51 184 HP</v>
          </cell>
          <cell r="C3689" t="str">
            <v>CHP</v>
          </cell>
          <cell r="D3689">
            <v>87.45</v>
          </cell>
        </row>
        <row r="3690">
          <cell r="A3690">
            <v>73502</v>
          </cell>
          <cell r="B3690" t="str">
            <v>CUSTO HORARIO PRODUTIVO DIURNO - GUINDASTE AUTOPROPELIDO MADAL -MD 10A 45 HP</v>
          </cell>
          <cell r="C3690" t="str">
            <v>CHP</v>
          </cell>
          <cell r="D3690">
            <v>72.489999999999995</v>
          </cell>
        </row>
        <row r="3691">
          <cell r="A3691">
            <v>73503</v>
          </cell>
          <cell r="B3691" t="str">
            <v>TRANSPORTE DE TUBOS DE PVC DN 1000</v>
          </cell>
          <cell r="C3691" t="str">
            <v>M</v>
          </cell>
          <cell r="D3691">
            <v>3.93</v>
          </cell>
        </row>
        <row r="3692">
          <cell r="A3692">
            <v>73504</v>
          </cell>
          <cell r="B3692" t="str">
            <v>TRANSPORTE DE TUBOS DE PVC DN 900</v>
          </cell>
          <cell r="C3692" t="str">
            <v>M</v>
          </cell>
          <cell r="D3692">
            <v>3.32</v>
          </cell>
        </row>
        <row r="3693">
          <cell r="A3693">
            <v>73505</v>
          </cell>
          <cell r="B3693" t="str">
            <v>TRANSPORTE DE TUBOS DE PVC DN 800</v>
          </cell>
          <cell r="C3693" t="str">
            <v>M</v>
          </cell>
          <cell r="D3693">
            <v>2.75</v>
          </cell>
        </row>
        <row r="3694">
          <cell r="A3694">
            <v>73506</v>
          </cell>
          <cell r="B3694" t="str">
            <v>TRANSPORTE DE TUBOS DE PVC DN 700</v>
          </cell>
          <cell r="C3694" t="str">
            <v>M</v>
          </cell>
          <cell r="D3694">
            <v>2.23</v>
          </cell>
        </row>
        <row r="3695">
          <cell r="A3695">
            <v>73507</v>
          </cell>
          <cell r="B3695" t="str">
            <v>TRANSPORTE DE TUBOS DE PVC DN 600</v>
          </cell>
          <cell r="C3695" t="str">
            <v>M</v>
          </cell>
          <cell r="D3695">
            <v>1.74</v>
          </cell>
        </row>
        <row r="3696">
          <cell r="A3696">
            <v>73508</v>
          </cell>
          <cell r="B3696" t="str">
            <v>TRANSPORTE DE TUBOS DE PVC DN 500</v>
          </cell>
          <cell r="C3696" t="str">
            <v>M</v>
          </cell>
          <cell r="D3696">
            <v>1.33</v>
          </cell>
        </row>
        <row r="3697">
          <cell r="A3697">
            <v>73509</v>
          </cell>
          <cell r="B3697" t="str">
            <v>TRANSPORTE DE TUBOS DE PVC DN 400</v>
          </cell>
          <cell r="C3697" t="str">
            <v>M</v>
          </cell>
          <cell r="D3697">
            <v>0.97</v>
          </cell>
        </row>
        <row r="3698">
          <cell r="A3698">
            <v>73510</v>
          </cell>
          <cell r="B3698" t="str">
            <v>TRANSPORTE DE TUBOS DE FERRO DUTIL DN 1200</v>
          </cell>
          <cell r="C3698" t="str">
            <v>M</v>
          </cell>
          <cell r="D3698">
            <v>10.130000000000001</v>
          </cell>
        </row>
        <row r="3699">
          <cell r="A3699">
            <v>73511</v>
          </cell>
          <cell r="B3699" t="str">
            <v>TRANSPORTE DE TUBOS DE FERRO DUTIL DN 1100</v>
          </cell>
          <cell r="C3699" t="str">
            <v>M</v>
          </cell>
          <cell r="D3699">
            <v>8.74</v>
          </cell>
        </row>
        <row r="3700">
          <cell r="A3700">
            <v>73512</v>
          </cell>
          <cell r="B3700" t="str">
            <v>TRANSPORTE DE TUBOS DE FERRO DUTIL DN 1000</v>
          </cell>
          <cell r="C3700" t="str">
            <v>M</v>
          </cell>
          <cell r="D3700">
            <v>7.58</v>
          </cell>
        </row>
        <row r="3701">
          <cell r="A3701">
            <v>73513</v>
          </cell>
          <cell r="B3701" t="str">
            <v>TRANSPORTE DE TUBOS DE FERRO DUTIL DN 900</v>
          </cell>
          <cell r="C3701" t="str">
            <v>M</v>
          </cell>
          <cell r="D3701">
            <v>6.39</v>
          </cell>
        </row>
        <row r="3702">
          <cell r="A3702">
            <v>73514</v>
          </cell>
          <cell r="B3702" t="str">
            <v>TRANSPORTE DE TUBOS DE FERRO DUTIL DN 800</v>
          </cell>
          <cell r="C3702" t="str">
            <v>M</v>
          </cell>
          <cell r="D3702">
            <v>5.3</v>
          </cell>
        </row>
        <row r="3703">
          <cell r="A3703">
            <v>73515</v>
          </cell>
          <cell r="B3703" t="str">
            <v>TRANSPORTE DE TUBOS DE FERRO DUTIL DN 700</v>
          </cell>
          <cell r="C3703" t="str">
            <v>M</v>
          </cell>
          <cell r="D3703">
            <v>4.29</v>
          </cell>
        </row>
        <row r="3704">
          <cell r="A3704">
            <v>73516</v>
          </cell>
          <cell r="B3704" t="str">
            <v>TRANSPORTE DE TUBOS DE FERRO DUTIL DN 600</v>
          </cell>
          <cell r="C3704" t="str">
            <v>M</v>
          </cell>
          <cell r="D3704">
            <v>3.38</v>
          </cell>
        </row>
        <row r="3705">
          <cell r="A3705">
            <v>73517</v>
          </cell>
          <cell r="B3705" t="str">
            <v>TRANSPORTE DE TUBOS DE FERRO DUTIL DN 500</v>
          </cell>
          <cell r="C3705" t="str">
            <v>M</v>
          </cell>
          <cell r="D3705">
            <v>2.56</v>
          </cell>
        </row>
        <row r="3706">
          <cell r="A3706">
            <v>73518</v>
          </cell>
          <cell r="B3706" t="str">
            <v>TRANSPORTE DE TUBOS DE FERRO DUTIL DN 450</v>
          </cell>
          <cell r="C3706" t="str">
            <v>M</v>
          </cell>
          <cell r="D3706">
            <v>2.2200000000000002</v>
          </cell>
        </row>
        <row r="3707">
          <cell r="A3707">
            <v>73519</v>
          </cell>
          <cell r="B3707" t="str">
            <v>TRANSPORTE DE TUBOS DE FERRO DUTIL DN 400</v>
          </cell>
          <cell r="C3707" t="str">
            <v>M</v>
          </cell>
          <cell r="D3707">
            <v>1.86</v>
          </cell>
        </row>
        <row r="3708">
          <cell r="A3708">
            <v>73520</v>
          </cell>
          <cell r="B3708" t="str">
            <v>TRANSPORTE DE TUBOS DE FERRO DUTIL DN 350</v>
          </cell>
          <cell r="C3708" t="str">
            <v>M</v>
          </cell>
          <cell r="D3708">
            <v>1.56</v>
          </cell>
        </row>
        <row r="3709">
          <cell r="A3709">
            <v>73521</v>
          </cell>
          <cell r="B3709" t="str">
            <v>TRANSPORTE DE TUBOS DE FERRO DUTIL DN 300</v>
          </cell>
          <cell r="C3709" t="str">
            <v>M</v>
          </cell>
          <cell r="D3709">
            <v>1.26</v>
          </cell>
        </row>
        <row r="3710">
          <cell r="A3710">
            <v>73522</v>
          </cell>
          <cell r="B3710" t="str">
            <v>TRANSPORTE DE TUBOS DE FERRO DUTIL DN 250</v>
          </cell>
          <cell r="C3710" t="str">
            <v>M</v>
          </cell>
          <cell r="D3710">
            <v>0.99</v>
          </cell>
        </row>
        <row r="3711">
          <cell r="A3711">
            <v>73523</v>
          </cell>
          <cell r="B3711" t="str">
            <v>TRANSPORTE DE TUBOS DE FERRO DUTIL DN 200</v>
          </cell>
          <cell r="C3711" t="str">
            <v>M</v>
          </cell>
          <cell r="D3711">
            <v>0.75</v>
          </cell>
        </row>
        <row r="3712">
          <cell r="A3712">
            <v>73524</v>
          </cell>
          <cell r="B3712" t="str">
            <v>TRANSPORTE DE TUBOS DE FERRO DUTIL DN 150</v>
          </cell>
          <cell r="C3712" t="str">
            <v>M</v>
          </cell>
          <cell r="D3712">
            <v>0.59</v>
          </cell>
        </row>
        <row r="3713">
          <cell r="A3713">
            <v>73525</v>
          </cell>
          <cell r="B3713" t="str">
            <v>CORTE ACO CA-60 DIAM 6,4 A 8,0MM</v>
          </cell>
          <cell r="C3713" t="str">
            <v>KG</v>
          </cell>
          <cell r="D3713">
            <v>1.9</v>
          </cell>
        </row>
        <row r="3714">
          <cell r="A3714">
            <v>73526</v>
          </cell>
          <cell r="B3714" t="str">
            <v>ARGAMASSA TRACO 1:7 (CIMENTO E AREIA), PREPARO MANUAL</v>
          </cell>
          <cell r="C3714" t="str">
            <v>M3</v>
          </cell>
          <cell r="D3714">
            <v>214.04</v>
          </cell>
        </row>
        <row r="3715">
          <cell r="A3715">
            <v>73527</v>
          </cell>
          <cell r="B3715" t="str">
            <v>ARGAMASSA TRACO 1:2 (CIMENTO E AREIA), PREPARO MANUAL</v>
          </cell>
          <cell r="C3715" t="str">
            <v>M3</v>
          </cell>
          <cell r="D3715">
            <v>398.78</v>
          </cell>
        </row>
        <row r="3716">
          <cell r="A3716">
            <v>73528</v>
          </cell>
          <cell r="B3716" t="str">
            <v>LANCAMENTO CONCRETO P/PECAS ARMADAS PROD 2 M3/H INCL TRANSPHORIZ C/CARRINHOS ATE 20M VERT C/TORRE ATE 10M GUINCHO COLOCACAO ADENS E ACAB.</v>
          </cell>
          <cell r="C3716" t="str">
            <v>M3</v>
          </cell>
          <cell r="D3716">
            <v>49.18</v>
          </cell>
        </row>
        <row r="3717">
          <cell r="A3717">
            <v>73529</v>
          </cell>
          <cell r="B3717" t="str">
            <v>INSTALACAO DE AQUECIMENTO E ARMAZENAMENTO DE ASFALTO (CP) EM 2 TANQUESDE 30000L CADA - INCL OPERADOR</v>
          </cell>
          <cell r="C3717" t="str">
            <v>H</v>
          </cell>
          <cell r="D3717">
            <v>50.29</v>
          </cell>
        </row>
        <row r="3718">
          <cell r="A3718">
            <v>73530</v>
          </cell>
          <cell r="B3718" t="str">
            <v>VASSOURA MEC REBOCAVEL LARG DE TRAB 2,44M (CP) EXCL OPERADOR</v>
          </cell>
          <cell r="C3718" t="str">
            <v>H</v>
          </cell>
          <cell r="D3718">
            <v>8.8000000000000007</v>
          </cell>
        </row>
        <row r="3719">
          <cell r="A3719">
            <v>73531</v>
          </cell>
          <cell r="B3719" t="str">
            <v>ALUGUEL CAMINHAO BASCUL NO TOCO 4M3 MOTOR DIESEL 85CV (CP) C/MOTORISTA</v>
          </cell>
          <cell r="C3719" t="str">
            <v>H</v>
          </cell>
          <cell r="D3719">
            <v>68.569999999999993</v>
          </cell>
        </row>
        <row r="3720">
          <cell r="A3720">
            <v>73532</v>
          </cell>
          <cell r="B3720" t="str">
            <v>CUSTO HORARIO PRODUTIVO - TALHA MANUAL</v>
          </cell>
          <cell r="C3720" t="str">
            <v>CHP</v>
          </cell>
          <cell r="D3720">
            <v>0.37</v>
          </cell>
        </row>
        <row r="3721">
          <cell r="A3721">
            <v>73533</v>
          </cell>
          <cell r="B3721" t="str">
            <v>CONCRETO P/CAMADAS PREPARATORIAS 180KG/M3 CIMENTO SOMENTE MATERIAISINCL 5% PERDAS.</v>
          </cell>
          <cell r="C3721" t="str">
            <v>M3</v>
          </cell>
          <cell r="D3721">
            <v>201.52</v>
          </cell>
        </row>
        <row r="3722">
          <cell r="A3722">
            <v>73534</v>
          </cell>
          <cell r="B3722" t="str">
            <v>CUSTO HORARIO IMPRODUTIVO DIURNO-RETRO-ESCAVADEIRA SOBRE RODAS - CASE580 H - 74 HP</v>
          </cell>
          <cell r="C3722" t="str">
            <v>CHI</v>
          </cell>
          <cell r="D3722">
            <v>40.340000000000003</v>
          </cell>
        </row>
        <row r="3723">
          <cell r="A3723">
            <v>73535</v>
          </cell>
          <cell r="B3723" t="str">
            <v>CHP - CAMINHAO C/GUINCHO 6T, MOTOR DIESEL 136HP, M. BENZ MOD L1214,MUNCK MOD, M 640/18, OU SIMILAR</v>
          </cell>
          <cell r="C3723" t="str">
            <v>H</v>
          </cell>
          <cell r="D3723">
            <v>117</v>
          </cell>
        </row>
        <row r="3724">
          <cell r="A3724">
            <v>73536</v>
          </cell>
          <cell r="B3724" t="str">
            <v>BOMBA C/MOTOR A GASOLINA AUTOESCORVANTE PARA AGUA SUJA - 3/4HPCHP DIURNA</v>
          </cell>
          <cell r="C3724" t="str">
            <v>CHP</v>
          </cell>
          <cell r="D3724">
            <v>3.85</v>
          </cell>
        </row>
        <row r="3725">
          <cell r="A3725">
            <v>73537</v>
          </cell>
          <cell r="B3725" t="str">
            <v>ESCAV MANUAL VALA/CAVA MAT 1A CAT 4,5 A 6M EXCL ESG/ESCOR(AREIA ARGILA OU PICARRA)</v>
          </cell>
          <cell r="C3725" t="str">
            <v>M3</v>
          </cell>
          <cell r="D3725">
            <v>54.86</v>
          </cell>
        </row>
        <row r="3726">
          <cell r="A3726">
            <v>73538</v>
          </cell>
          <cell r="B3726" t="str">
            <v>MAQUINA DE DEMARCAR FAIXAS AUTOPROP. - CHP</v>
          </cell>
          <cell r="C3726" t="str">
            <v>CHP</v>
          </cell>
          <cell r="D3726">
            <v>128.01</v>
          </cell>
        </row>
        <row r="3727">
          <cell r="A3727">
            <v>73539</v>
          </cell>
          <cell r="B3727" t="str">
            <v>DOBRADICA LATAO CROMADO 3X3" C/ANEL - P</v>
          </cell>
          <cell r="C3727" t="str">
            <v>UN</v>
          </cell>
          <cell r="D3727">
            <v>13.43</v>
          </cell>
        </row>
        <row r="3728">
          <cell r="A3728">
            <v>73540</v>
          </cell>
          <cell r="B3728" t="str">
            <v>COLOCACAO CUBA LOUCA/ACO INOX EXCLUSIVE CUBA/COMPLEMENTO - P</v>
          </cell>
          <cell r="C3728" t="str">
            <v>UN</v>
          </cell>
          <cell r="D3728">
            <v>16.88</v>
          </cell>
        </row>
        <row r="3729">
          <cell r="A3729">
            <v>73541</v>
          </cell>
          <cell r="B3729" t="str">
            <v>COLOCACAO BANCA MARMORE/GRANITO/ACO INOX EXCLUSIVE BANCA - P</v>
          </cell>
          <cell r="C3729" t="str">
            <v>M</v>
          </cell>
          <cell r="D3729">
            <v>33.200000000000003</v>
          </cell>
        </row>
        <row r="3730">
          <cell r="A3730">
            <v>73542</v>
          </cell>
          <cell r="B3730" t="str">
            <v>BUCHA/ARRUELA ALUMINIO 3/4" - P</v>
          </cell>
          <cell r="C3730" t="str">
            <v>CJ</v>
          </cell>
          <cell r="D3730">
            <v>0.93</v>
          </cell>
        </row>
        <row r="3731">
          <cell r="A3731">
            <v>73543</v>
          </cell>
          <cell r="B3731" t="str">
            <v>BUCHA/ARRUELA ALUMINIO 1/2" - P</v>
          </cell>
          <cell r="C3731" t="str">
            <v>CJ</v>
          </cell>
          <cell r="D3731">
            <v>0.78</v>
          </cell>
        </row>
        <row r="3732">
          <cell r="A3732">
            <v>73544</v>
          </cell>
          <cell r="B3732" t="str">
            <v>ARGAMASSA CIMENTO/CAL HIDRATADA/AREIA PENEIRADA 1:3:10 - PREPARO MANUAL - P</v>
          </cell>
          <cell r="C3732" t="str">
            <v>M3</v>
          </cell>
          <cell r="D3732">
            <v>484.16</v>
          </cell>
        </row>
        <row r="3733">
          <cell r="A3733">
            <v>73545</v>
          </cell>
          <cell r="B3733" t="str">
            <v>ARGAMASSA TRACO 1:2:9 (CIMENTO, CAL E AREIA), PREPARO MANUAL</v>
          </cell>
          <cell r="C3733" t="str">
            <v>M3</v>
          </cell>
          <cell r="D3733">
            <v>253.76</v>
          </cell>
        </row>
        <row r="3734">
          <cell r="A3734">
            <v>73546</v>
          </cell>
          <cell r="B3734" t="str">
            <v>ARGAMASSA TRACO 1:2:8 (CIMENTO, CAL E AREIA SEM PENEIRAR), PREPARO MANUAL</v>
          </cell>
          <cell r="C3734" t="str">
            <v>M3</v>
          </cell>
          <cell r="D3734">
            <v>269.95</v>
          </cell>
        </row>
        <row r="3735">
          <cell r="A3735">
            <v>73547</v>
          </cell>
          <cell r="B3735" t="str">
            <v>ARGAMASSA TRACO 1:2:6 (CIMENTO, CAL E AREIA SEM PENEIRAR), PREPARO MANUAL</v>
          </cell>
          <cell r="C3735" t="str">
            <v>M3</v>
          </cell>
          <cell r="D3735">
            <v>319.33</v>
          </cell>
        </row>
        <row r="3736">
          <cell r="A3736">
            <v>73548</v>
          </cell>
          <cell r="B3736" t="str">
            <v>ARGAMASSA TRACO 1:3 (CIMENTO E AREIA), PREPARO MANUAL, INCLUSO ADITIVOIMPERMEABILIZANTE</v>
          </cell>
          <cell r="C3736" t="str">
            <v>M3</v>
          </cell>
          <cell r="D3736">
            <v>386.4</v>
          </cell>
        </row>
        <row r="3737">
          <cell r="A3737">
            <v>73549</v>
          </cell>
          <cell r="B3737" t="str">
            <v>ARGAMASSA TRACO 1:4 (CIMENTO E AREIA), PREPARO MANUAL, INCLUSO ADITIVOIMPERMEABILIZANTE</v>
          </cell>
          <cell r="C3737" t="str">
            <v>M3</v>
          </cell>
          <cell r="D3737">
            <v>389.64</v>
          </cell>
        </row>
        <row r="3738">
          <cell r="A3738">
            <v>73550</v>
          </cell>
          <cell r="B3738" t="str">
            <v>ARGAMASSA TRACO 1:1:6 (CIMENTO, CAL E AREIA SEM PENEIRAR), PREPARO MANUAL</v>
          </cell>
          <cell r="C3738" t="str">
            <v>M3</v>
          </cell>
          <cell r="D3738">
            <v>274.56</v>
          </cell>
        </row>
        <row r="3739">
          <cell r="A3739">
            <v>73551</v>
          </cell>
          <cell r="B3739" t="str">
            <v>ARGAMASSA TRACO 1:4 (CIMENTO E PEDRISCO), PREPARO MANUAL</v>
          </cell>
          <cell r="C3739" t="str">
            <v>M3</v>
          </cell>
          <cell r="D3739">
            <v>309.14</v>
          </cell>
        </row>
        <row r="3740">
          <cell r="A3740">
            <v>73552</v>
          </cell>
          <cell r="B3740" t="str">
            <v>ARGAMASSA TRACO 1:6 (CIMENTO E AREIA), PREPARO MANUAL</v>
          </cell>
          <cell r="C3740" t="str">
            <v>M3</v>
          </cell>
          <cell r="D3740">
            <v>229.42</v>
          </cell>
        </row>
        <row r="3741">
          <cell r="A3741">
            <v>73553</v>
          </cell>
          <cell r="B3741" t="str">
            <v>MAQUINA DE PINTAR FAIXA CONSMAQ FX24 14HP - CHP</v>
          </cell>
          <cell r="C3741" t="str">
            <v>H</v>
          </cell>
          <cell r="D3741">
            <v>183.49</v>
          </cell>
        </row>
        <row r="3742">
          <cell r="A3742">
            <v>73554</v>
          </cell>
          <cell r="B3742" t="str">
            <v>MACARANDUBA APARELHADA 3" X 3"</v>
          </cell>
          <cell r="C3742" t="str">
            <v>M</v>
          </cell>
          <cell r="D3742">
            <v>10.220000000000001</v>
          </cell>
        </row>
        <row r="3743">
          <cell r="A3743">
            <v>73555</v>
          </cell>
          <cell r="B3743" t="str">
            <v>TACO DE CANELA 2,5X10X10CM</v>
          </cell>
          <cell r="C3743" t="str">
            <v>UN</v>
          </cell>
          <cell r="D3743">
            <v>0.19</v>
          </cell>
        </row>
        <row r="3744">
          <cell r="A3744">
            <v>73556</v>
          </cell>
          <cell r="B3744" t="str">
            <v>ACO CA50 B DIAM DE 1/4" E 1/2" (MEDIA)</v>
          </cell>
          <cell r="C3744" t="str">
            <v>KG</v>
          </cell>
          <cell r="D3744">
            <v>3.69</v>
          </cell>
        </row>
        <row r="3745">
          <cell r="A3745">
            <v>73557</v>
          </cell>
          <cell r="B3745" t="str">
            <v>MAQUINA POLIDORA 4HP 12AMP 220V EXCL ESMERIL E OPERADOR (CI)</v>
          </cell>
          <cell r="C3745" t="str">
            <v>H</v>
          </cell>
          <cell r="D3745">
            <v>1.0900000000000001</v>
          </cell>
        </row>
        <row r="3746">
          <cell r="A3746">
            <v>73558</v>
          </cell>
          <cell r="B3746" t="str">
            <v>EXTRUSORA DE GUIAS E SARJETAS S/FORMAS DIESEL 14CV (CI) EXCL OPERADOR</v>
          </cell>
          <cell r="C3746" t="str">
            <v>H</v>
          </cell>
          <cell r="D3746">
            <v>3.63</v>
          </cell>
        </row>
        <row r="3747">
          <cell r="A3747">
            <v>73559</v>
          </cell>
          <cell r="B3747" t="str">
            <v>USINA PRE-MISTURADORA DE SOLOS CAPAC 350/600T/H (CI) INCL EQUIPEDE OPERACAO</v>
          </cell>
          <cell r="C3747" t="str">
            <v>H</v>
          </cell>
          <cell r="D3747">
            <v>150.66</v>
          </cell>
        </row>
        <row r="3748">
          <cell r="A3748">
            <v>73560</v>
          </cell>
          <cell r="B3748" t="str">
            <v>SOCADOR PNEUMATICO 18.5KG CONSUMO AR 0,82M3/M (CI) INCL OPERADOR</v>
          </cell>
          <cell r="C3748" t="str">
            <v>H</v>
          </cell>
          <cell r="D3748">
            <v>2.72</v>
          </cell>
        </row>
        <row r="3749">
          <cell r="A3749">
            <v>73561</v>
          </cell>
          <cell r="B3749" t="str">
            <v>POSTE CONCRETO CIRCULAR 11,0M - 600KG</v>
          </cell>
          <cell r="C3749" t="str">
            <v>UN</v>
          </cell>
          <cell r="D3749">
            <v>1097.3399999999999</v>
          </cell>
        </row>
        <row r="3750">
          <cell r="A3750">
            <v>73562</v>
          </cell>
          <cell r="B3750" t="str">
            <v>NIVEL WILD-NA-Z</v>
          </cell>
          <cell r="C3750" t="str">
            <v>H</v>
          </cell>
          <cell r="D3750">
            <v>0.73</v>
          </cell>
        </row>
        <row r="3751">
          <cell r="A3751">
            <v>73563</v>
          </cell>
          <cell r="B3751" t="str">
            <v>TRATOR ESTEIRAS DIESEL APROX 335CV C/LAMINA 5000KG (CI) INCL OPERADOR</v>
          </cell>
          <cell r="C3751" t="str">
            <v>H</v>
          </cell>
          <cell r="D3751">
            <v>238.11</v>
          </cell>
        </row>
        <row r="3752">
          <cell r="A3752">
            <v>73564</v>
          </cell>
          <cell r="B3752" t="str">
            <v>CORTE REMOCAO DO PAVIMENTO APICOAMENTO LAJE FORMAS E CONCRETAGEM BER-COS FCK=25MPA-24H UTILIZANDO GRAUTH</v>
          </cell>
          <cell r="C3752" t="str">
            <v>M</v>
          </cell>
          <cell r="D3752">
            <v>256.08999999999997</v>
          </cell>
        </row>
        <row r="3753">
          <cell r="A3753">
            <v>73565</v>
          </cell>
          <cell r="B3753" t="str">
            <v>LANCAMENTO CONCRETO P/PECAS ARMADAS PROD 2 M3/H INCL APENASTRANSP HORIZ C/CARRINHOS ATE 20M COLOCACAO ADENS E ACAB.</v>
          </cell>
          <cell r="C3753" t="str">
            <v>M3</v>
          </cell>
          <cell r="D3753">
            <v>30.6</v>
          </cell>
        </row>
        <row r="3754">
          <cell r="A3754">
            <v>73566</v>
          </cell>
          <cell r="B3754" t="str">
            <v>ESCAV.MEC (ESCAV HIDR)VALA ESCOR PROF=4,5 A 6M MAT 1A CAT EXCL ESGOTAMENTO E ESCORAMENTO.</v>
          </cell>
          <cell r="C3754" t="str">
            <v>M3</v>
          </cell>
          <cell r="D3754">
            <v>11.75</v>
          </cell>
        </row>
        <row r="3755">
          <cell r="A3755">
            <v>73567</v>
          </cell>
          <cell r="B3755" t="str">
            <v>ESCAV.MEC (ESCAV HIDR)VALA ESCOR PROF=3 A 4,5M MAT 1A CAT EXCLESGOTAMENTO E ESCORAMENTO.</v>
          </cell>
          <cell r="C3755" t="str">
            <v>M3</v>
          </cell>
          <cell r="D3755">
            <v>8.0500000000000007</v>
          </cell>
        </row>
        <row r="3756">
          <cell r="A3756">
            <v>73568</v>
          </cell>
          <cell r="B3756" t="str">
            <v>ESCAV.MEC (ESCAV HIDR)VALA ESCOR PROF=1,5 A 3M MAT 1A CAT EXCLESGOTAMENTO E ESCORAMENTO.</v>
          </cell>
          <cell r="C3756" t="str">
            <v>M3</v>
          </cell>
          <cell r="D3756">
            <v>5.46</v>
          </cell>
        </row>
        <row r="3757">
          <cell r="A3757">
            <v>73569</v>
          </cell>
          <cell r="B3757" t="str">
            <v>ESCAV.MEC (ESCAV HIDR)VALA ESCOR PROF&gt;1,5M MAT 1A CAT EXCL ESG/ESCORAMENTO.</v>
          </cell>
          <cell r="C3757" t="str">
            <v>M3</v>
          </cell>
          <cell r="D3757">
            <v>4.78</v>
          </cell>
        </row>
        <row r="3758">
          <cell r="A3758">
            <v>73570</v>
          </cell>
          <cell r="B3758" t="str">
            <v>ESCAV.MEC (ESCAV HIDR)VALA ESCOR PROF=4,5 A 6M MAT 1A C/REDUTORESPRODUT(CAVAS FUNDACOES/PEDRAS/INST PREDIAIS/OUTROS)EXCL ESG/ESCORAMENTO.</v>
          </cell>
          <cell r="C3758" t="str">
            <v>M3</v>
          </cell>
          <cell r="D3758">
            <v>30.63</v>
          </cell>
        </row>
        <row r="3759">
          <cell r="A3759">
            <v>73571</v>
          </cell>
          <cell r="B3759" t="str">
            <v>ESCAV.MEC. (ESCAV HIDR)VALA ESCOR DE 3 A 4,5M MAT 1A C/REDUTORESPRODUTIVIDADE(CAVAS FUNDACOES/PEDRAS/INST PREDIAIS/OUTROS) -EXCLUSIVE ESGOT. E ESCORAMENTO.</v>
          </cell>
          <cell r="C3759" t="str">
            <v>M3</v>
          </cell>
          <cell r="D3759">
            <v>19.18</v>
          </cell>
        </row>
        <row r="3760">
          <cell r="A3760">
            <v>73572</v>
          </cell>
          <cell r="B3760" t="str">
            <v>ESCAV.MEC. (ESCAV HIDR)VALA ESCOR DE 1,5 A 3MMAT 1A C/REDUTOR PRODUTIVIDADE(CAVAS FUNDACOES/PEDRAS/INST PREDIAIS/OUTROS)EXCLESGOTAMENTO E ESCORAMENTO.</v>
          </cell>
          <cell r="C3760" t="str">
            <v>M3</v>
          </cell>
          <cell r="D3760">
            <v>13.25</v>
          </cell>
        </row>
        <row r="3761">
          <cell r="A3761">
            <v>73573</v>
          </cell>
          <cell r="B3761" t="str">
            <v>ESCAV MEC.VALA(ESCAV HIDR)ESCOR ATE 1,5MMAT 1A C/REDUTOR PRODUT (CAVAFUND/PEDRAS/INST PREDIAIS/OUTROS) EXCL ESGOT / ESCORAMENTO.</v>
          </cell>
          <cell r="C3761" t="str">
            <v>M3</v>
          </cell>
          <cell r="D3761">
            <v>12.56</v>
          </cell>
        </row>
        <row r="3762">
          <cell r="A3762">
            <v>73574</v>
          </cell>
          <cell r="B3762" t="str">
            <v>ESCAV.MEC. VALA N ESCOR DE 4,5 A 6M(ESCAV HIDRAUL 0,78M3)MAT1ACAT EXCLESGOTAMENTO.</v>
          </cell>
          <cell r="C3762" t="str">
            <v>M3</v>
          </cell>
          <cell r="D3762">
            <v>6.88</v>
          </cell>
        </row>
        <row r="3763">
          <cell r="A3763">
            <v>73575</v>
          </cell>
          <cell r="B3763" t="str">
            <v>ESCAV MEC VALA N ESCOR DE 3 A 4,5M(ESCAV HIDRAUL O,78M3)MAT 1A CAT EXCL ESGOTAMENTO.</v>
          </cell>
          <cell r="C3763" t="str">
            <v>M3</v>
          </cell>
          <cell r="D3763">
            <v>5.63</v>
          </cell>
        </row>
        <row r="3764">
          <cell r="A3764">
            <v>73576</v>
          </cell>
          <cell r="B3764" t="str">
            <v>ESCAV MEC VALA N ESCOR DE1,5 A 3M(ESCAV HIDRAUL 0,78M3)MAT 1A CAT EXCLESGOTAMENTOO.</v>
          </cell>
          <cell r="C3764" t="str">
            <v>M3</v>
          </cell>
          <cell r="D3764">
            <v>4.49</v>
          </cell>
        </row>
        <row r="3765">
          <cell r="A3765">
            <v>73577</v>
          </cell>
          <cell r="B3765" t="str">
            <v>ESCAV MEC VALA N ESCOR DE 4,5 A 6M PROF (C/ESCAV HIDR 0,78M3) MAT 1A CAT C/REDUTOR(C/PEDRAS/INST PREDIAIS/OUTROS REDUTORES PRODUT OU CAVASFUND) EXCL ESGOTAMENTO</v>
          </cell>
          <cell r="C3765" t="str">
            <v>M3</v>
          </cell>
          <cell r="D3765">
            <v>16.809999999999999</v>
          </cell>
        </row>
        <row r="3766">
          <cell r="A3766">
            <v>73578</v>
          </cell>
          <cell r="B3766" t="str">
            <v>ESCAV MEC VALA N ESCOR DE 3 A 4,5M PROF(C/ESCAV HIDR0,78M3) MAT 1A CATC/ REDUTOR(C/PEDRAS/INST PREDIAIS/OUTROS REDUT PRODUT. OU CAVAS FUND)EXCL ESGOTAMENTO</v>
          </cell>
          <cell r="C3766" t="str">
            <v>M3</v>
          </cell>
          <cell r="D3766">
            <v>13.49</v>
          </cell>
        </row>
        <row r="3767">
          <cell r="A3767">
            <v>73579</v>
          </cell>
          <cell r="B3767" t="str">
            <v>ESCAV MEC VALA N ESCOR DE 1,5 A 3M PROF(C/ESCAV HIDRAUL 0,78M3) MAT 1ACAT C/REDUTOR(C/PEDRAS/INST PREDIAIS/OUTROS REDUT PRODUT. OU CAVAS FUND) EXCL ESGOTAMENTO.</v>
          </cell>
          <cell r="C3767" t="str">
            <v>M3</v>
          </cell>
          <cell r="D3767">
            <v>11.7</v>
          </cell>
        </row>
        <row r="3768">
          <cell r="A3768">
            <v>73580</v>
          </cell>
          <cell r="B3768" t="str">
            <v>ESCAV MEC.VALA N ESCORADA(C/ESCAV HIDRAUL 0,78M3) ATE 1,5M PROF MAT 1AC/REDUTOR(C/PEDRAS/INST PREDIAIS/OUTROS REDUT PRODUT OU CAVAS FUND) EXCL ESGOTAM</v>
          </cell>
          <cell r="C3768" t="str">
            <v>M3</v>
          </cell>
          <cell r="D3768">
            <v>10.199999999999999</v>
          </cell>
        </row>
        <row r="3769">
          <cell r="A3769">
            <v>73581</v>
          </cell>
          <cell r="B3769" t="str">
            <v>POSTE CONCRETO CIRC 7M/CARGA TOPO 300KG C/ESCAV-EXCL TRANSP</v>
          </cell>
          <cell r="C3769" t="str">
            <v>UN</v>
          </cell>
          <cell r="D3769">
            <v>554.21</v>
          </cell>
        </row>
        <row r="3770">
          <cell r="A3770">
            <v>73582</v>
          </cell>
          <cell r="B3770" t="str">
            <v>TRATOR ESTEIRAS DIESEL APROX 200CV C/LAMINA 2500KG (CF) INCL OPERADOR</v>
          </cell>
          <cell r="C3770" t="str">
            <v>H</v>
          </cell>
          <cell r="D3770">
            <v>126.12</v>
          </cell>
        </row>
        <row r="3771">
          <cell r="A3771">
            <v>73583</v>
          </cell>
          <cell r="B3771" t="str">
            <v>CUSTO HORARIO PRODUTIVO - MOTONIVELADORA CATERPILLAR 120G - 125 HP</v>
          </cell>
          <cell r="C3771" t="str">
            <v>H</v>
          </cell>
          <cell r="D3771">
            <v>149.84</v>
          </cell>
        </row>
        <row r="3772">
          <cell r="A3772">
            <v>73584</v>
          </cell>
          <cell r="B3772" t="str">
            <v>PEROBA ROSA 3" X 3"</v>
          </cell>
          <cell r="C3772" t="str">
            <v>M</v>
          </cell>
          <cell r="D3772">
            <v>10.220000000000001</v>
          </cell>
        </row>
        <row r="3773">
          <cell r="A3773">
            <v>73585</v>
          </cell>
          <cell r="B3773" t="str">
            <v>CAMINHAO CARROCERIA FIXA FORD F-12000 12T / 142CV</v>
          </cell>
          <cell r="C3773" t="str">
            <v>CHP</v>
          </cell>
          <cell r="D3773">
            <v>95.96</v>
          </cell>
        </row>
        <row r="3774">
          <cell r="A3774">
            <v>73586</v>
          </cell>
          <cell r="B3774" t="str">
            <v>CUSTO HORARIO PRODUTIVO DIURNO - TRATOR DE ESTEIRAS CATERPILLARD6D PS - 163 6A - 140 HP</v>
          </cell>
          <cell r="C3774" t="str">
            <v>CHP</v>
          </cell>
          <cell r="D3774">
            <v>173.2</v>
          </cell>
        </row>
        <row r="3775">
          <cell r="A3775">
            <v>73587</v>
          </cell>
          <cell r="B3775" t="str">
            <v>TRANSPORTE DE TUBOS DE PVC DN 350</v>
          </cell>
          <cell r="C3775" t="str">
            <v>M</v>
          </cell>
          <cell r="D3775">
            <v>0.67</v>
          </cell>
        </row>
        <row r="3776">
          <cell r="A3776">
            <v>73588</v>
          </cell>
          <cell r="B3776" t="str">
            <v>TRANSPORTE DE TUBOS DE PVC DN 300</v>
          </cell>
          <cell r="C3776" t="str">
            <v>M</v>
          </cell>
          <cell r="D3776">
            <v>0.45</v>
          </cell>
        </row>
        <row r="3777">
          <cell r="A3777">
            <v>73589</v>
          </cell>
          <cell r="B3777" t="str">
            <v>TRANSPORTE DE TUBOS DE PVC DN 250</v>
          </cell>
          <cell r="C3777" t="str">
            <v>M</v>
          </cell>
          <cell r="D3777">
            <v>0.31</v>
          </cell>
        </row>
        <row r="3778">
          <cell r="A3778">
            <v>73590</v>
          </cell>
          <cell r="B3778" t="str">
            <v>TRANSPORTE DE TUBOS DE PVC DN 200</v>
          </cell>
          <cell r="C3778" t="str">
            <v>M</v>
          </cell>
          <cell r="D3778">
            <v>0.19</v>
          </cell>
        </row>
        <row r="3779">
          <cell r="A3779">
            <v>73591</v>
          </cell>
          <cell r="B3779" t="str">
            <v>TRANSPORTE DE TUBOS DE PVC DN 150</v>
          </cell>
          <cell r="C3779" t="str">
            <v>M</v>
          </cell>
          <cell r="D3779">
            <v>0.12</v>
          </cell>
        </row>
        <row r="3780">
          <cell r="A3780">
            <v>73592</v>
          </cell>
          <cell r="B3780" t="str">
            <v>TRANSPORTE DE TUBOS DE PVC DN 125</v>
          </cell>
          <cell r="C3780" t="str">
            <v>M</v>
          </cell>
          <cell r="D3780">
            <v>0.1</v>
          </cell>
        </row>
        <row r="3781">
          <cell r="A3781">
            <v>73593</v>
          </cell>
          <cell r="B3781" t="str">
            <v>TRANSPORTE DE TUBOS DE PVC DN 100</v>
          </cell>
          <cell r="C3781" t="str">
            <v>M</v>
          </cell>
          <cell r="D3781">
            <v>0.18</v>
          </cell>
        </row>
        <row r="3782">
          <cell r="A3782">
            <v>73594</v>
          </cell>
          <cell r="B3782" t="str">
            <v>TRANSPORTE DE TUBOS DE PVC DN 75</v>
          </cell>
          <cell r="C3782" t="str">
            <v>M</v>
          </cell>
          <cell r="D3782">
            <v>0.14000000000000001</v>
          </cell>
        </row>
        <row r="3783">
          <cell r="A3783">
            <v>73595</v>
          </cell>
          <cell r="B3783" t="str">
            <v>TRANSPORTE DE TUBOS DE PVC DN 50</v>
          </cell>
          <cell r="C3783" t="str">
            <v>M</v>
          </cell>
          <cell r="D3783">
            <v>0.09</v>
          </cell>
        </row>
        <row r="3784">
          <cell r="A3784">
            <v>73596</v>
          </cell>
          <cell r="B3784" t="str">
            <v>TRANSPORTE DE TUBOS DE PVC DN 25</v>
          </cell>
          <cell r="C3784" t="str">
            <v>M</v>
          </cell>
          <cell r="D3784">
            <v>0.02</v>
          </cell>
        </row>
        <row r="3785">
          <cell r="A3785">
            <v>73597</v>
          </cell>
          <cell r="B3785" t="str">
            <v>TRANSPORTE DE TUBOS DE FERRO DUTIL DN 100</v>
          </cell>
          <cell r="C3785" t="str">
            <v>M</v>
          </cell>
          <cell r="D3785">
            <v>0.45</v>
          </cell>
        </row>
        <row r="3786">
          <cell r="A3786">
            <v>73598</v>
          </cell>
          <cell r="B3786" t="str">
            <v>TRANSPORTE DE TUBOS DE FERRO DUTIL DN 75</v>
          </cell>
          <cell r="C3786" t="str">
            <v>M</v>
          </cell>
          <cell r="D3786">
            <v>0.3</v>
          </cell>
        </row>
        <row r="3787">
          <cell r="A3787">
            <v>73599</v>
          </cell>
          <cell r="B3787" t="str">
            <v>ESCAVACAO MECANICA VALAS EM QUALQUER TIPO DE SOLO EXCETO ROCHA,PROF. 0&lt; H &lt; 4 M</v>
          </cell>
          <cell r="C3787" t="str">
            <v>M3</v>
          </cell>
          <cell r="D3787">
            <v>6.38</v>
          </cell>
        </row>
        <row r="3788">
          <cell r="A3788">
            <v>73601</v>
          </cell>
          <cell r="B3788" t="str">
            <v>GRUPO GERADOR TRANSPORTAVEL SOBRE RODAS 60/66KVA (CF) DIESEL 85CVEXCL OPERADOR</v>
          </cell>
          <cell r="C3788" t="str">
            <v>H</v>
          </cell>
          <cell r="D3788">
            <v>3.21</v>
          </cell>
        </row>
        <row r="3789">
          <cell r="A3789">
            <v>73602</v>
          </cell>
          <cell r="B3789" t="str">
            <v>EQUIPAMENTO P/LIMP E DESOBSTRUCAO GALERIAS ESG/AGUAS PLUV-CP- TIPOBUCKET MACHINE COMPLETA COM CACAMBA E 60 VARETAS - INCL OPERADOR</v>
          </cell>
          <cell r="C3789" t="str">
            <v>H</v>
          </cell>
          <cell r="D3789">
            <v>23.08</v>
          </cell>
        </row>
        <row r="3790">
          <cell r="A3790">
            <v>73617</v>
          </cell>
          <cell r="B3790" t="str">
            <v>ESCAVACAO MANUAL MAT 1A CAT A CEU ABERTO PROF ATE 0,50M C/REMOCAO ATE 1 DAM.</v>
          </cell>
          <cell r="C3790" t="str">
            <v>M2</v>
          </cell>
          <cell r="D3790">
            <v>16.46</v>
          </cell>
        </row>
        <row r="3791">
          <cell r="A3791">
            <v>73699</v>
          </cell>
          <cell r="B3791" t="str">
            <v>ESCAVACAO DE BASE ALARGADA DE TUBULAO PLANO, BASE ENTRE 4,50M E 7,50MDA COTA DE ARRASAMENTO, EM MAT. 1A CAT., A CEU ABERTO, EXCLUINDO CARGA, TRANSPORTE E DESCARGA DO MATERIAL ESCAVADO.</v>
          </cell>
          <cell r="C3791" t="str">
            <v>M3</v>
          </cell>
          <cell r="D3791">
            <v>19.7</v>
          </cell>
        </row>
        <row r="3792">
          <cell r="A3792">
            <v>73700</v>
          </cell>
          <cell r="B3792" t="str">
            <v>ESCAVACAO DE BASE ALARGADA DE TUBULAO PLANO, BASE ATE 4,50M DA COTA DEARRASAMENTO, EM MAT. 1A CAT., A CEU ABERTO, EXCLUINDO CARGA, TRANSPORTE E DESCARGA DO MATERIAL ESCAVADO.</v>
          </cell>
          <cell r="C3792" t="str">
            <v>M3</v>
          </cell>
          <cell r="D3792">
            <v>57.25</v>
          </cell>
        </row>
        <row r="3793">
          <cell r="A3793">
            <v>73701</v>
          </cell>
          <cell r="B3793" t="str">
            <v>ESCAVACAO DE FUSTE DE TUBULAO D=2,00M PLANO, BASE ENTRE 4,50M E 7,50MDA COTA DE ARRASAMENTO, C/CAMISA DE CONCRETO ARMADO, ESCAVAÇÃO EM MAT.1A CAT., EXCLUINDO MATERIAL, MAO DE OBRA, CONCRETO, FORMAS, ARMACAO,CARGA, TRANSPORTE E DESCARGA DO MATERIAL ESC</v>
          </cell>
          <cell r="C3793" t="str">
            <v>M</v>
          </cell>
          <cell r="D3793">
            <v>275.2</v>
          </cell>
        </row>
        <row r="3794">
          <cell r="A3794">
            <v>73702</v>
          </cell>
          <cell r="B3794" t="str">
            <v>ESCAVACAO DE FUSTE DE TUBULAO D=2,00M PLANO, BASE ATE 4,50M DA COTA DEARRASAMENTO, C/ CAMISA DE CONCRETO ARMADO, ESCAVAÇÃO EM MAT. 1A CAT.,EXCLUINDO MATERIAL, MAO DE OBRA, CONCRETO, FORMAS, ARMACAO, CARGA, TRANSPORTE E DESCARGA DO MATERIAL ESCAVADO E A</v>
          </cell>
          <cell r="C3794" t="str">
            <v>M</v>
          </cell>
          <cell r="D3794">
            <v>180.75</v>
          </cell>
        </row>
        <row r="3795">
          <cell r="A3795">
            <v>73703</v>
          </cell>
          <cell r="B3795" t="str">
            <v>ESCAVACAO DE FUSTE DE TUBULAO D=1,80M PLANO, BASE ENTRE 4,50M E 7,50MDA COTA DE ARRASAMENTO, C/CAMISA DE CONCRETO ARMADO, ESCAVAÇÃO EM MAT.1A CAT., EXCLUINDO MATERIAL, MAO DE OBRA, CONCRETO, FORMAS, ARMACAO,CARGA, TRANSPORTE E DESCARGA DO MATERIAL ESC</v>
          </cell>
          <cell r="C3795" t="str">
            <v>M</v>
          </cell>
          <cell r="D3795">
            <v>223.01</v>
          </cell>
        </row>
        <row r="3796">
          <cell r="A3796">
            <v>73704</v>
          </cell>
          <cell r="B3796" t="str">
            <v>ESCAVACAO DE FUSTE DE TUBULAO D=1,80M PLANO, BASE ATE 4,50M DA COTA DEARRASAMENTO, C/CAMISA DE CONCRETO ARMADO, ESCAVAÇÃO EM MAT. 1A CAT.,EXCLUINDO MATERIAL, MAO DE OBRA, CONCRETO, FORMAS, ARMACAO, CARGA, TRANSPORTE E DESCARGA DO MAT. ESCAVADO E ALARGA</v>
          </cell>
          <cell r="C3796" t="str">
            <v>M</v>
          </cell>
          <cell r="D3796">
            <v>146.54</v>
          </cell>
        </row>
        <row r="3797">
          <cell r="A3797">
            <v>73705</v>
          </cell>
          <cell r="B3797" t="str">
            <v>ESCAVACAO DE FUSTE DE TUBULAO D=1,60M PLANO, BASE ATE 4,50M DA COTA DEARRASAMENTO, C/CAMISA DE CONCRETO ARMADO, MAT. 1A CAT., EXCLUINDO MATERIAL, MAO DE OBRA, CONCRETO, FORMAS, ARMACAO, CARGA, TRANSPORTE E DESCARGA DO MATERIAL ESCAVADO E ALARGAMENTO DA</v>
          </cell>
          <cell r="C3797" t="str">
            <v>M</v>
          </cell>
          <cell r="D3797">
            <v>115.6</v>
          </cell>
        </row>
        <row r="3798">
          <cell r="A3798">
            <v>73706</v>
          </cell>
          <cell r="B3798" t="str">
            <v>ESCAVACAO DE FUSTE DE TUBULAO D=1,50M PLANO, BASE ENTRE 4,50M E 7,50MDA COTA DE ARRASAMENTO, C/CAMISA DE CONCRETO ARMADO, MAT. 1A CAT., EXCLUINDO MATERIAL, MAO DE OBRA, CONCRETO, FORMAS, ARMACAO, CARGA E DESCARGA DO MATERIAL ESCAVADO E ALARGAMENTO DA BA</v>
          </cell>
          <cell r="C3798" t="str">
            <v>M</v>
          </cell>
          <cell r="D3798">
            <v>154.72999999999999</v>
          </cell>
        </row>
        <row r="3799">
          <cell r="A3799">
            <v>73707</v>
          </cell>
          <cell r="B3799" t="str">
            <v>ESCAVACAO DE FUSTE DE TUBULAO D=1,40M PLANO, BASE ENTRE 4,50M E 7,50MDA COTA DE ARRASAMENTO, COM CAMISA DE CONCRETO ARMADO, ESCAVAÇÃO EM MAT. 1A CAT., EXCLUINDO MATERIAL, MAO DE OBRA, CONCRETO, FORMAS, ARMACAO, CARGA E DESCARGA DO MATERIAL ESCAVADO E AL</v>
          </cell>
          <cell r="C3799" t="str">
            <v>M</v>
          </cell>
          <cell r="D3799">
            <v>134.97999999999999</v>
          </cell>
        </row>
        <row r="3800">
          <cell r="A3800">
            <v>73708</v>
          </cell>
          <cell r="B3800" t="str">
            <v>ESCAVACAO DE FUSTE DE TUBULAO D=1,40M PLANO, BASE ATE 4,50M DA COTA DEARRASAMENTO, C/CAMISA DE CONCRETO ARMADO, ESCAVAÇÃO EM MAT. 1A CAT.,EXCLUINDO MATERIAL, MAO DE OBRA, CONCRETO, FORMAS, ARMACAO, CARGA E DESCARGA DO MAT ESCAVADO E ALARGAMENTO DA BASE</v>
          </cell>
          <cell r="C3800" t="str">
            <v>M</v>
          </cell>
          <cell r="D3800">
            <v>88.13</v>
          </cell>
        </row>
        <row r="3801">
          <cell r="A3801">
            <v>73709</v>
          </cell>
          <cell r="B3801" t="str">
            <v>GRUPO GERADOR ESTACIONARIO C/ALTERNADOR 125/145KVA (CI) DIESEL 165CVEXCL OPERADOR</v>
          </cell>
          <cell r="C3801" t="str">
            <v>H</v>
          </cell>
          <cell r="D3801">
            <v>4.7699999999999996</v>
          </cell>
        </row>
        <row r="3802">
          <cell r="A3802">
            <v>73710</v>
          </cell>
          <cell r="B3802" t="str">
            <v>BASE PARA PAVIMENTACAO COM BRITA GRADUADA, INCLUSIVE COMPACTACAO</v>
          </cell>
          <cell r="C3802" t="str">
            <v>M3</v>
          </cell>
          <cell r="D3802">
            <v>166.56</v>
          </cell>
        </row>
        <row r="3803">
          <cell r="A3803">
            <v>73711</v>
          </cell>
          <cell r="B3803" t="str">
            <v>BASE PARA PAVIMENTACAO COM BRITA CORRIDA, INCLUSIVE COMPACTACAO</v>
          </cell>
          <cell r="C3803" t="str">
            <v>M3</v>
          </cell>
          <cell r="D3803">
            <v>127.66</v>
          </cell>
        </row>
        <row r="3804">
          <cell r="A3804">
            <v>73712</v>
          </cell>
          <cell r="B3804" t="str">
            <v>EQUIPAMENTO ROTATIVO PARA DESOBSTRUCAO E LIMPEZA DE GALERIAS TP BUCKEMACHINE (CP) CONSIDERANDO APENAS A MANUTENCAO E MATERIAL DE OPERAÇÃO</v>
          </cell>
          <cell r="C3804" t="str">
            <v>H</v>
          </cell>
          <cell r="D3804">
            <v>13.22</v>
          </cell>
        </row>
        <row r="3805">
          <cell r="A3805">
            <v>73713</v>
          </cell>
          <cell r="B3805" t="str">
            <v>ARRASAMENTO DE TUBULAO DE CONCRETO D=1,00 A 1,20M. (INCLUI ENCARREGADO).</v>
          </cell>
          <cell r="C3805" t="str">
            <v>UN</v>
          </cell>
          <cell r="D3805">
            <v>285.82</v>
          </cell>
        </row>
        <row r="3806">
          <cell r="A3806">
            <v>73714</v>
          </cell>
          <cell r="B3806" t="str">
            <v>CAIXA PARA RALO C OM GRELHA FOFO 135 KG DE ALV TIJOLO MACICO (7X10X20)PAREDES DE UMA VEZ (0.20 M) DE 0.90X1.20X1.50 M (EXTERNA) COM ARGAMASSA 1:4 CIMENTO:AREIA, BASE CONC FCK=10 MPA, EXCLUSIVE ESCAVACAO E REATERRO.</v>
          </cell>
          <cell r="C3806" t="str">
            <v>UN</v>
          </cell>
          <cell r="D3806">
            <v>890.06</v>
          </cell>
        </row>
        <row r="3807">
          <cell r="A3807">
            <v>73715</v>
          </cell>
          <cell r="B3807" t="str">
            <v>PINTURA VERNIZ TIPO GOMA LACA DISSOLVIDO EM ALCOOL</v>
          </cell>
          <cell r="C3807" t="str">
            <v>M2</v>
          </cell>
          <cell r="D3807">
            <v>29.34</v>
          </cell>
        </row>
        <row r="3808">
          <cell r="A3808">
            <v>73716</v>
          </cell>
          <cell r="B3808" t="str">
            <v>ESCORAMENTO DE PONTILHOES, PONTES VIADUTO CONC.ARMADO C/MAD LEI, PINHO3A APROVEITANDO 30% MADEIRA</v>
          </cell>
          <cell r="C3808" t="str">
            <v>M3</v>
          </cell>
          <cell r="D3808">
            <v>67.430000000000007</v>
          </cell>
        </row>
        <row r="3809">
          <cell r="A3809">
            <v>73717</v>
          </cell>
          <cell r="B3809" t="str">
            <v>ESCORAMENTO FORMAS 4,00 A 5,00M</v>
          </cell>
          <cell r="C3809" t="str">
            <v>M3</v>
          </cell>
          <cell r="D3809">
            <v>10.210000000000001</v>
          </cell>
        </row>
        <row r="3810">
          <cell r="A3810">
            <v>73718</v>
          </cell>
          <cell r="B3810" t="str">
            <v>ASSENTAMENTO DE TUBOS DE CONCRETO DIAMETRO = 1500MM, SIMPLES OU ARMADO, JUNTA EM ARGAMASSA 1:3 CIMENTO:AREIA</v>
          </cell>
          <cell r="C3810" t="str">
            <v>M</v>
          </cell>
          <cell r="D3810">
            <v>160.62</v>
          </cell>
        </row>
        <row r="3811">
          <cell r="A3811">
            <v>73719</v>
          </cell>
          <cell r="B3811" t="str">
            <v>ASSENTAMENTO DE TUBOS DE CONCRETO DIAMETRO = 1200MM, SIMPLES OU ARMADO, JUNTA EM ARGAMASSA 1:3 CIMENTO:AREIA</v>
          </cell>
          <cell r="C3811" t="str">
            <v>M</v>
          </cell>
          <cell r="D3811">
            <v>102.94</v>
          </cell>
        </row>
        <row r="3812">
          <cell r="A3812">
            <v>73720</v>
          </cell>
          <cell r="B3812" t="str">
            <v>ASSENTAMENTO DE TUBOS DE CONCRETO DIAMETRO = 800MM, SIMPLES OU ARMADO,JUNTA EM ARGAMASSA 1:3 CIMENTO:AREIA</v>
          </cell>
          <cell r="C3812" t="str">
            <v>M</v>
          </cell>
          <cell r="D3812">
            <v>55.13</v>
          </cell>
        </row>
        <row r="3813">
          <cell r="A3813">
            <v>73721</v>
          </cell>
          <cell r="B3813" t="str">
            <v>ASSENTAMENTO DE TUBOS DE CONCRETO DIAMETRO = 1000MM, SIMPLES OU ARMADO, JUNTA EM ARGAMASSA 1:3 CIMENTO:AREIA</v>
          </cell>
          <cell r="C3813" t="str">
            <v>M</v>
          </cell>
          <cell r="D3813">
            <v>82.71</v>
          </cell>
        </row>
        <row r="3814">
          <cell r="A3814">
            <v>73722</v>
          </cell>
          <cell r="B3814" t="str">
            <v>ASSENTAMENTO DE TUBOS DE CONCRETO DIAMETRO = 600MM, SIMPLES OU ARMADO,JUNTA EM ARGAMASSA 1:3 CIMENTO:AREIA</v>
          </cell>
          <cell r="C3814" t="str">
            <v>M</v>
          </cell>
          <cell r="D3814">
            <v>26.56</v>
          </cell>
        </row>
        <row r="3815">
          <cell r="A3815">
            <v>73723</v>
          </cell>
          <cell r="B3815" t="str">
            <v>ASSENTAMENTO DE TUBOS DE CONCRETO DIAMETRO = 500MM, SIMPLES OU ARMADO,JUNTA EM ARGAMASSA 1:3 CIMENTO:AREIA</v>
          </cell>
          <cell r="C3815" t="str">
            <v>M</v>
          </cell>
          <cell r="D3815">
            <v>20.7</v>
          </cell>
        </row>
        <row r="3816">
          <cell r="A3816">
            <v>73724</v>
          </cell>
          <cell r="B3816" t="str">
            <v>ASSENTAMENTO DE TUBOS DE CONCRETO DIAMETRO = 400MM, SIMPLES OU ARMADO,JUNTA EM ARGAMASSA 1:3 CIMENTO:AREIA</v>
          </cell>
          <cell r="C3816" t="str">
            <v>M</v>
          </cell>
          <cell r="D3816">
            <v>13.65</v>
          </cell>
        </row>
        <row r="3817">
          <cell r="A3817">
            <v>73725</v>
          </cell>
          <cell r="B3817" t="str">
            <v>ASSENTAMENTO SIMPLES DE TUBOS DE CERÂMICA COM JUNTA ARGAMASSADA - DN 400 MM</v>
          </cell>
          <cell r="C3817" t="str">
            <v>M</v>
          </cell>
          <cell r="D3817">
            <v>14.08</v>
          </cell>
        </row>
        <row r="3818">
          <cell r="A3818">
            <v>73726</v>
          </cell>
          <cell r="B3818" t="str">
            <v>ASSENTAMENTO SIMPLES DE TUBOS DE CERÂMICA COM JUNTA ARGAMASSADA - DN 375 MM</v>
          </cell>
          <cell r="C3818" t="str">
            <v>M</v>
          </cell>
          <cell r="D3818">
            <v>11.72</v>
          </cell>
        </row>
        <row r="3819">
          <cell r="A3819">
            <v>73727</v>
          </cell>
          <cell r="B3819" t="str">
            <v>ASSENTAMENTO DE MANILHAS E CONEXOES CERAMICAS DIAMETRO = 300MM, JUNTAEM ARGAMASSA 1:3 CIMENTO:AREIA</v>
          </cell>
          <cell r="C3819" t="str">
            <v>M</v>
          </cell>
          <cell r="D3819">
            <v>8.5399999999999991</v>
          </cell>
        </row>
        <row r="3820">
          <cell r="A3820">
            <v>73728</v>
          </cell>
          <cell r="B3820" t="str">
            <v>ASSENTAMENTO DE MANILHAS E CONEXOES CERAMICAS DIAMETRO = 250MM, JUNTAEM ARGAMASSA 1:3 CIMENTO:AREIA</v>
          </cell>
          <cell r="C3820" t="str">
            <v>M</v>
          </cell>
          <cell r="D3820">
            <v>7.77</v>
          </cell>
        </row>
        <row r="3821">
          <cell r="A3821">
            <v>73729</v>
          </cell>
          <cell r="B3821" t="str">
            <v>ASSENTAMENTO DE MANILHAS E CONEXOES CERAMICAS DIAMETRO = 200MM, JUNTAEM ARGAMASSA 1:3 CIMENTO:AREIA</v>
          </cell>
          <cell r="C3821" t="str">
            <v>M</v>
          </cell>
          <cell r="D3821">
            <v>5.7</v>
          </cell>
        </row>
        <row r="3822">
          <cell r="A3822">
            <v>73730</v>
          </cell>
          <cell r="B3822" t="str">
            <v>ASSENTAMENTO DE TUBOS DE CONCRETO DIAMETRO = 300MM, SIMPLES OU ARMADO,JUNTA EM ARGAMASSA 1:3 CIMENTO:AREIA</v>
          </cell>
          <cell r="C3822" t="str">
            <v>M</v>
          </cell>
          <cell r="D3822">
            <v>9.6</v>
          </cell>
        </row>
        <row r="3823">
          <cell r="A3823">
            <v>73731</v>
          </cell>
          <cell r="B3823" t="str">
            <v>ASSENTAMENTO DE MANILHAS E CONEXOES CERAMICAS, DIAMETRO = 100MM, JUNTAEM ARGAMASSA, 1:3 CIMENTO:AREIA</v>
          </cell>
          <cell r="C3823" t="str">
            <v>M</v>
          </cell>
          <cell r="D3823">
            <v>3.26</v>
          </cell>
        </row>
        <row r="3824">
          <cell r="A3824">
            <v>73732</v>
          </cell>
          <cell r="B3824" t="str">
            <v>DESFORMA DE ESTRUTURAS, ALT. OU PROFUND. MAIOR QUE 1,50M</v>
          </cell>
          <cell r="C3824" t="str">
            <v>M2</v>
          </cell>
          <cell r="D3824">
            <v>14.9</v>
          </cell>
        </row>
        <row r="3825">
          <cell r="A3825" t="str">
            <v>SERP</v>
          </cell>
          <cell r="B3825" t="str">
            <v>SERVICOS PRELIMINARES</v>
          </cell>
          <cell r="C3825">
            <v>0</v>
          </cell>
          <cell r="D3825">
            <v>0</v>
          </cell>
        </row>
        <row r="3826">
          <cell r="A3826">
            <v>10</v>
          </cell>
          <cell r="B3826" t="str">
            <v>PREPARO DO TERRENO</v>
          </cell>
          <cell r="C3826">
            <v>0</v>
          </cell>
          <cell r="D3826">
            <v>0</v>
          </cell>
        </row>
        <row r="3827">
          <cell r="A3827">
            <v>73671</v>
          </cell>
          <cell r="B3827" t="str">
            <v>DESMATAMENTO DE ARVORES ENTRE 0,15M E 0,30M DE DIAMETRO INCLUSIVEDESTOCAMENTO E LIMPEZA DO TERRENO, UTILIZANDO TRATOR DE ESTEIRAS. (ENCARREGADO INCLUSO)</v>
          </cell>
          <cell r="C3827" t="str">
            <v>UN</v>
          </cell>
          <cell r="D3827">
            <v>3.38</v>
          </cell>
        </row>
        <row r="3828">
          <cell r="A3828">
            <v>73672</v>
          </cell>
          <cell r="B3828" t="str">
            <v>LIMPEZA MECANIZADA DE TERRENO, INCLUSIVE RETIRADA DE ARVORE ENTRE 0,05M E 0,15M DE DIAMETRO</v>
          </cell>
          <cell r="C3828" t="str">
            <v>M2</v>
          </cell>
          <cell r="D3828">
            <v>0.36</v>
          </cell>
        </row>
        <row r="3829">
          <cell r="A3829">
            <v>73822</v>
          </cell>
          <cell r="B3829" t="str">
            <v>LIMPEZA DE TERRENO - ROCADA</v>
          </cell>
          <cell r="C3829">
            <v>0</v>
          </cell>
          <cell r="D3829">
            <v>0</v>
          </cell>
        </row>
        <row r="3830">
          <cell r="A3830" t="str">
            <v>73822/001</v>
          </cell>
          <cell r="B3830" t="str">
            <v>LIMPEZA DE TERRENO - ROÇADA DENSA (COM PEQUENOS ARBUSTOS)</v>
          </cell>
          <cell r="C3830" t="str">
            <v>M2</v>
          </cell>
          <cell r="D3830">
            <v>2.06</v>
          </cell>
        </row>
        <row r="3831">
          <cell r="A3831" t="str">
            <v>73822/002</v>
          </cell>
          <cell r="B3831" t="str">
            <v>LIMPEZA DE TERRENO - RASPAGEM MECANIZADA (MOTONIVELADORA) DE CAMADA VEGETAL</v>
          </cell>
          <cell r="C3831" t="str">
            <v>M2</v>
          </cell>
          <cell r="D3831">
            <v>0.47</v>
          </cell>
        </row>
        <row r="3832">
          <cell r="A3832">
            <v>73859</v>
          </cell>
          <cell r="B3832" t="str">
            <v>DESMATAMENTO / LIMPEZA</v>
          </cell>
          <cell r="C3832">
            <v>0</v>
          </cell>
          <cell r="D3832">
            <v>0</v>
          </cell>
        </row>
        <row r="3833">
          <cell r="A3833" t="str">
            <v>73859/001</v>
          </cell>
          <cell r="B3833" t="str">
            <v>DESMATAMENTO/LIMPEZA TERRENOS C/EQUIP MECAN(TRATOR:1000M2/H)</v>
          </cell>
          <cell r="C3833" t="str">
            <v>M2</v>
          </cell>
          <cell r="D3833">
            <v>0.22</v>
          </cell>
        </row>
        <row r="3834">
          <cell r="A3834" t="str">
            <v>73859/002</v>
          </cell>
          <cell r="B3834" t="str">
            <v>CAPINA MANUAL EM SERVICOS RODOVIARIOS</v>
          </cell>
          <cell r="C3834" t="str">
            <v>M2</v>
          </cell>
          <cell r="D3834">
            <v>0.55000000000000004</v>
          </cell>
        </row>
        <row r="3835">
          <cell r="A3835">
            <v>73871</v>
          </cell>
          <cell r="B3835" t="str">
            <v>DESTOCAMENTOS</v>
          </cell>
          <cell r="C3835">
            <v>0</v>
          </cell>
          <cell r="D3835">
            <v>0</v>
          </cell>
        </row>
        <row r="3836">
          <cell r="A3836" t="str">
            <v>73871/001</v>
          </cell>
          <cell r="B3836" t="str">
            <v>DESTOCA ARVORE PORTE MEDIO/RAIZ PROFUNDA S/REMOCAO/AUX MECAN</v>
          </cell>
          <cell r="C3836" t="str">
            <v>UN</v>
          </cell>
          <cell r="D3836">
            <v>85.03</v>
          </cell>
        </row>
        <row r="3837">
          <cell r="A3837" t="str">
            <v>73871/002</v>
          </cell>
          <cell r="B3837" t="str">
            <v>DESTOCAMENTO MECANICO DE TOCOS D&lt;=30CM</v>
          </cell>
          <cell r="C3837" t="str">
            <v>UN</v>
          </cell>
          <cell r="D3837">
            <v>28.02</v>
          </cell>
        </row>
        <row r="3838">
          <cell r="A3838" t="str">
            <v>73871/003</v>
          </cell>
          <cell r="B3838" t="str">
            <v>DESTOCAMENTO MECANICO DE TOCOS D=30 A 50CM</v>
          </cell>
          <cell r="C3838" t="str">
            <v>UN</v>
          </cell>
          <cell r="D3838">
            <v>50.14</v>
          </cell>
        </row>
        <row r="3839">
          <cell r="A3839" t="str">
            <v>73871/004</v>
          </cell>
          <cell r="B3839" t="str">
            <v>DESTOCAMENTO MECANICO DE TOCOS D&gt;50CM</v>
          </cell>
          <cell r="C3839" t="str">
            <v>UN</v>
          </cell>
          <cell r="D3839">
            <v>83.94</v>
          </cell>
        </row>
        <row r="3840">
          <cell r="A3840">
            <v>11</v>
          </cell>
          <cell r="B3840" t="str">
            <v>TRANSITO E SEGURANCA</v>
          </cell>
          <cell r="C3840">
            <v>0</v>
          </cell>
          <cell r="D3840">
            <v>0</v>
          </cell>
        </row>
        <row r="3841">
          <cell r="A3841">
            <v>74220</v>
          </cell>
          <cell r="B3841" t="str">
            <v>TAPUME DE VEDACAO</v>
          </cell>
          <cell r="C3841">
            <v>0</v>
          </cell>
          <cell r="D3841">
            <v>0</v>
          </cell>
        </row>
        <row r="3842">
          <cell r="A3842" t="str">
            <v>74220/001</v>
          </cell>
          <cell r="B3842" t="str">
            <v>TAPUME DE CHAPA DE MADEIRA COMPENSADA (6MM) - PINTURA A CAL- APROVEITAMENTO 2 X</v>
          </cell>
          <cell r="C3842" t="str">
            <v>M2</v>
          </cell>
          <cell r="D3842">
            <v>27.82</v>
          </cell>
        </row>
        <row r="3843">
          <cell r="A3843">
            <v>74221</v>
          </cell>
          <cell r="B3843" t="str">
            <v>SINALIZACAO DE TRANSITO</v>
          </cell>
          <cell r="C3843">
            <v>0</v>
          </cell>
          <cell r="D3843">
            <v>0</v>
          </cell>
        </row>
        <row r="3844">
          <cell r="A3844" t="str">
            <v>74221/001</v>
          </cell>
          <cell r="B3844" t="str">
            <v>SINALIZACAO DE TRANSITO - NOTURNA</v>
          </cell>
          <cell r="C3844" t="str">
            <v>M</v>
          </cell>
          <cell r="D3844">
            <v>1.23</v>
          </cell>
        </row>
        <row r="3845">
          <cell r="A3845">
            <v>12</v>
          </cell>
          <cell r="B3845" t="str">
            <v>ACESSOS/PASSADICOS</v>
          </cell>
          <cell r="C3845">
            <v>0</v>
          </cell>
          <cell r="D3845">
            <v>0</v>
          </cell>
        </row>
        <row r="3846">
          <cell r="A3846">
            <v>74219</v>
          </cell>
          <cell r="B3846" t="str">
            <v>PASSADICOS E TRAVESSIAS - MONTAGEM, MANUTENCAO E REMOCAO</v>
          </cell>
          <cell r="C3846">
            <v>0</v>
          </cell>
          <cell r="D3846">
            <v>0</v>
          </cell>
        </row>
        <row r="3847">
          <cell r="A3847" t="str">
            <v>74219/001</v>
          </cell>
          <cell r="B3847" t="str">
            <v>PASSADICOS DE MADEIRA PARA PEDESTRES</v>
          </cell>
          <cell r="C3847" t="str">
            <v>M2</v>
          </cell>
          <cell r="D3847">
            <v>33.340000000000003</v>
          </cell>
        </row>
        <row r="3848">
          <cell r="A3848" t="str">
            <v>74219/002</v>
          </cell>
          <cell r="B3848" t="str">
            <v>TRAVESSIA DE MADEIRA PARA VEICULOS</v>
          </cell>
          <cell r="C3848" t="str">
            <v>M2</v>
          </cell>
          <cell r="D3848">
            <v>27.95</v>
          </cell>
        </row>
        <row r="3849">
          <cell r="A3849">
            <v>13</v>
          </cell>
          <cell r="B3849" t="str">
            <v>SUSTENTACOES DIVERSAS</v>
          </cell>
          <cell r="C3849">
            <v>0</v>
          </cell>
          <cell r="D3849">
            <v>0</v>
          </cell>
        </row>
        <row r="3850">
          <cell r="A3850">
            <v>73875</v>
          </cell>
          <cell r="B3850" t="str">
            <v>LOCACAO DE ANDAIMES</v>
          </cell>
          <cell r="C3850">
            <v>0</v>
          </cell>
          <cell r="D3850">
            <v>0</v>
          </cell>
        </row>
        <row r="3851">
          <cell r="A3851" t="str">
            <v>73875/001</v>
          </cell>
          <cell r="B3851" t="str">
            <v>LOCACAO DE ANDAIME METALICO TUBULAR TIPO TORRE</v>
          </cell>
          <cell r="C3851" t="str">
            <v>M/MES</v>
          </cell>
          <cell r="D3851">
            <v>14.43</v>
          </cell>
        </row>
        <row r="3852">
          <cell r="A3852">
            <v>14</v>
          </cell>
          <cell r="B3852" t="str">
            <v>DEMOLICOES/RETIRADAS</v>
          </cell>
          <cell r="C3852">
            <v>0</v>
          </cell>
          <cell r="D3852">
            <v>0</v>
          </cell>
        </row>
        <row r="3853">
          <cell r="A3853">
            <v>72208</v>
          </cell>
          <cell r="B3853" t="str">
            <v>CARGA MECANIZADA E REMOCAO E ENTULHO COM TRANSPORTE ATE 1KM</v>
          </cell>
          <cell r="C3853" t="str">
            <v>M3</v>
          </cell>
          <cell r="D3853">
            <v>2.58</v>
          </cell>
        </row>
        <row r="3854">
          <cell r="A3854">
            <v>72209</v>
          </cell>
          <cell r="B3854" t="str">
            <v>CARGA MANUAL E REMOCAO E ENTULHO COM TRANSPORTE ATE 1KM EM CAMINHAO BASCULANTE 8 M3</v>
          </cell>
          <cell r="C3854" t="str">
            <v>M3</v>
          </cell>
          <cell r="D3854">
            <v>9.42</v>
          </cell>
        </row>
        <row r="3855">
          <cell r="A3855">
            <v>72210</v>
          </cell>
          <cell r="B3855" t="str">
            <v>DESTOCAMENTO DE TRONCOS COM DIAMETRO DE 10CM ATE 30CM, INCLUSIVE REMOCAO DE RAIZES</v>
          </cell>
          <cell r="C3855" t="str">
            <v>UN</v>
          </cell>
          <cell r="D3855">
            <v>14.56</v>
          </cell>
        </row>
        <row r="3856">
          <cell r="A3856">
            <v>72211</v>
          </cell>
          <cell r="B3856" t="str">
            <v>DESTOCAMENTO DE TRONCOS COM DIAMETRO DE 30CM ATE 50CM, INCLUSIVE REMOCAO DE RAIZES</v>
          </cell>
          <cell r="C3856" t="str">
            <v>UN</v>
          </cell>
          <cell r="D3856">
            <v>40.479999999999997</v>
          </cell>
        </row>
        <row r="3857">
          <cell r="A3857">
            <v>72212</v>
          </cell>
          <cell r="B3857" t="str">
            <v>DESTOCAMENTO DE TRONCOS COM DIAMETRO MAIOR DO QUE 50CM, INCLUSIVE REMOCAO DE RAIZES</v>
          </cell>
          <cell r="C3857" t="str">
            <v>UN</v>
          </cell>
          <cell r="D3857">
            <v>48.23</v>
          </cell>
        </row>
        <row r="3858">
          <cell r="A3858">
            <v>72214</v>
          </cell>
          <cell r="B3858" t="str">
            <v>DEMOLICAO DE ALVENARIA ESTRUTURAL DE BLOCOS VAZADOS DE CONCRETO</v>
          </cell>
          <cell r="C3858" t="str">
            <v>M3</v>
          </cell>
          <cell r="D3858">
            <v>27.43</v>
          </cell>
        </row>
        <row r="3859">
          <cell r="A3859">
            <v>72215</v>
          </cell>
          <cell r="B3859" t="str">
            <v>DEMOLICAO DE ALVENARIA DE ELEMENTOS CERAMICOS VAZADOS</v>
          </cell>
          <cell r="C3859" t="str">
            <v>M3</v>
          </cell>
          <cell r="D3859">
            <v>17.14</v>
          </cell>
        </row>
        <row r="3860">
          <cell r="A3860">
            <v>72216</v>
          </cell>
          <cell r="B3860" t="str">
            <v>DEMOLICAO DE VERGAS, CINTAS E PILARETES DE CONCRETO</v>
          </cell>
          <cell r="C3860" t="str">
            <v>M3</v>
          </cell>
          <cell r="D3860">
            <v>89.14</v>
          </cell>
        </row>
        <row r="3861">
          <cell r="A3861">
            <v>72217</v>
          </cell>
          <cell r="B3861" t="str">
            <v>DEMOLICAO DE PLACAS DIVISORIAS DE GRANILITE</v>
          </cell>
          <cell r="C3861" t="str">
            <v>M2</v>
          </cell>
          <cell r="D3861">
            <v>3.43</v>
          </cell>
        </row>
        <row r="3862">
          <cell r="A3862">
            <v>72218</v>
          </cell>
          <cell r="B3862" t="str">
            <v>DEMOLICAO DE DIVISORIAS EM CHAPAS OU TABUAS, INCLUSIVE DEMOLICAO DE ENTARUGAMENTO</v>
          </cell>
          <cell r="C3862" t="str">
            <v>M2</v>
          </cell>
          <cell r="D3862">
            <v>2.74</v>
          </cell>
        </row>
        <row r="3863">
          <cell r="A3863">
            <v>72219</v>
          </cell>
          <cell r="B3863" t="str">
            <v>DEMOLICAO DE ALVENARIA DE BLOCOS DE PEDRA NATURAL</v>
          </cell>
          <cell r="C3863" t="str">
            <v>M3</v>
          </cell>
          <cell r="D3863">
            <v>44.57</v>
          </cell>
        </row>
        <row r="3864">
          <cell r="A3864">
            <v>72220</v>
          </cell>
          <cell r="B3864" t="str">
            <v>RETIRADA DE ALVENARIA DE TIJOLOS DE VIDRO</v>
          </cell>
          <cell r="C3864" t="str">
            <v>M2</v>
          </cell>
          <cell r="D3864">
            <v>6.86</v>
          </cell>
        </row>
        <row r="3865">
          <cell r="A3865">
            <v>72221</v>
          </cell>
          <cell r="B3865" t="str">
            <v>RETIRADA DE PLACAS DIVISORIAS DE GRANILITE</v>
          </cell>
          <cell r="C3865" t="str">
            <v>M2</v>
          </cell>
          <cell r="D3865">
            <v>6.86</v>
          </cell>
        </row>
        <row r="3866">
          <cell r="A3866">
            <v>72222</v>
          </cell>
          <cell r="B3866" t="str">
            <v>RETIRADAS DE DIVISORIAS EM CHAPAS OU TABUAS, SEM RETIRADA DO ENTARUGAMENTO</v>
          </cell>
          <cell r="C3866" t="str">
            <v>M2</v>
          </cell>
          <cell r="D3866">
            <v>3.6</v>
          </cell>
        </row>
        <row r="3867">
          <cell r="A3867">
            <v>72223</v>
          </cell>
          <cell r="B3867" t="str">
            <v>RETIRADAS DE DIVISORIAS EM CHAPAS OU TABUAS, COM RETIRADA DO ENTARUGAMENTO</v>
          </cell>
          <cell r="C3867" t="str">
            <v>M2</v>
          </cell>
          <cell r="D3867">
            <v>7.2</v>
          </cell>
        </row>
        <row r="3868">
          <cell r="A3868">
            <v>72224</v>
          </cell>
          <cell r="B3868" t="str">
            <v>DEMOLICAO DE TELHAS CERAMICAS OU DE VIDRO</v>
          </cell>
          <cell r="C3868" t="str">
            <v>M2</v>
          </cell>
          <cell r="D3868">
            <v>4.1100000000000003</v>
          </cell>
        </row>
        <row r="3869">
          <cell r="A3869">
            <v>72225</v>
          </cell>
          <cell r="B3869" t="str">
            <v>DEMOLICAO DE TELHAS ONDULADAS</v>
          </cell>
          <cell r="C3869" t="str">
            <v>M2</v>
          </cell>
          <cell r="D3869">
            <v>1.71</v>
          </cell>
        </row>
        <row r="3870">
          <cell r="A3870">
            <v>72226</v>
          </cell>
          <cell r="B3870" t="str">
            <v>RETIRADA DE ESTRUTURA DE MADEIRA PONTALETEADA PARA TELHAS CERAMICAS OUDE VIDRO</v>
          </cell>
          <cell r="C3870" t="str">
            <v>M2</v>
          </cell>
          <cell r="D3870">
            <v>4.76</v>
          </cell>
        </row>
        <row r="3871">
          <cell r="A3871">
            <v>72227</v>
          </cell>
          <cell r="B3871" t="str">
            <v>RETIRADA DE ESTRUTURA DE MADEIRA PONTALETEADA PARA TELHAS ONDULADAS</v>
          </cell>
          <cell r="C3871" t="str">
            <v>M2</v>
          </cell>
          <cell r="D3871">
            <v>3.17</v>
          </cell>
        </row>
        <row r="3872">
          <cell r="A3872">
            <v>72228</v>
          </cell>
          <cell r="B3872" t="str">
            <v>RETIRADA DE ESTRUTURA DE MADEIRA COM TESOURAS PARA TELHAS CERAMICAS OUDE VIDRO</v>
          </cell>
          <cell r="C3872" t="str">
            <v>M2</v>
          </cell>
          <cell r="D3872">
            <v>7.93</v>
          </cell>
        </row>
        <row r="3873">
          <cell r="A3873">
            <v>72229</v>
          </cell>
          <cell r="B3873" t="str">
            <v>RETIRADA DE ESTRUTURA DE MADEIRA COM TESOURAS PARA TELHAS ONDULADAS</v>
          </cell>
          <cell r="C3873" t="str">
            <v>M2</v>
          </cell>
          <cell r="D3873">
            <v>6.34</v>
          </cell>
        </row>
        <row r="3874">
          <cell r="A3874">
            <v>72230</v>
          </cell>
          <cell r="B3874" t="str">
            <v>RETIRADA DE TELHAS DE CERAMICAS OU DE VIDRO</v>
          </cell>
          <cell r="C3874" t="str">
            <v>M2</v>
          </cell>
          <cell r="D3874">
            <v>3.43</v>
          </cell>
        </row>
        <row r="3875">
          <cell r="A3875">
            <v>72231</v>
          </cell>
          <cell r="B3875" t="str">
            <v>RETIRADA DE TELHAS ONDULADAS</v>
          </cell>
          <cell r="C3875" t="str">
            <v>M2</v>
          </cell>
          <cell r="D3875">
            <v>2.4</v>
          </cell>
        </row>
        <row r="3876">
          <cell r="A3876">
            <v>72232</v>
          </cell>
          <cell r="B3876" t="str">
            <v>RETIRADA DE CUMEEIRAS CERAMICAS</v>
          </cell>
          <cell r="C3876" t="str">
            <v>M</v>
          </cell>
          <cell r="D3876">
            <v>2.06</v>
          </cell>
        </row>
        <row r="3877">
          <cell r="A3877">
            <v>72233</v>
          </cell>
          <cell r="B3877" t="str">
            <v>RETIRADA DE CUMEEIRAS EM ALUMINIO</v>
          </cell>
          <cell r="C3877" t="str">
            <v>M</v>
          </cell>
          <cell r="D3877">
            <v>1.37</v>
          </cell>
        </row>
        <row r="3878">
          <cell r="A3878">
            <v>72234</v>
          </cell>
          <cell r="B3878" t="str">
            <v>DEMOLICAO DE FORRO DE GESSO</v>
          </cell>
          <cell r="C3878" t="str">
            <v>M2</v>
          </cell>
          <cell r="D3878">
            <v>2.06</v>
          </cell>
        </row>
        <row r="3879">
          <cell r="A3879">
            <v>72235</v>
          </cell>
          <cell r="B3879" t="str">
            <v>DEMOLICAO DE ENTARUGAMENTO DE FORRO</v>
          </cell>
          <cell r="C3879" t="str">
            <v>M2</v>
          </cell>
          <cell r="D3879">
            <v>2.74</v>
          </cell>
        </row>
        <row r="3880">
          <cell r="A3880">
            <v>72236</v>
          </cell>
          <cell r="B3880" t="str">
            <v>RETIRADA DE FORRO DE MADEIRA EM TABUAS</v>
          </cell>
          <cell r="C3880" t="str">
            <v>M2</v>
          </cell>
          <cell r="D3880">
            <v>5.23</v>
          </cell>
        </row>
        <row r="3881">
          <cell r="A3881">
            <v>72237</v>
          </cell>
          <cell r="B3881" t="str">
            <v>RETIRADA DE ENTARUGAMENTO DE FORRO</v>
          </cell>
          <cell r="C3881" t="str">
            <v>M2</v>
          </cell>
          <cell r="D3881">
            <v>6.34</v>
          </cell>
        </row>
        <row r="3882">
          <cell r="A3882">
            <v>72238</v>
          </cell>
          <cell r="B3882" t="str">
            <v>RETIRADA DE FORRO EM REGUAS DE PVC, INCLUSIVE RETIRADA DE PERFIS</v>
          </cell>
          <cell r="C3882" t="str">
            <v>M2</v>
          </cell>
          <cell r="D3882">
            <v>3.17</v>
          </cell>
        </row>
        <row r="3883">
          <cell r="A3883">
            <v>72239</v>
          </cell>
          <cell r="B3883" t="str">
            <v>RETIRADA DE TACOS DE MADEIRA</v>
          </cell>
          <cell r="C3883" t="str">
            <v>M2</v>
          </cell>
          <cell r="D3883">
            <v>2.38</v>
          </cell>
        </row>
        <row r="3884">
          <cell r="A3884">
            <v>72240</v>
          </cell>
          <cell r="B3884" t="str">
            <v>RETIRADA DE ASSOALHO DE MADEIRA, EXCLUSIVE RETIRADA DE VIGAMENTO</v>
          </cell>
          <cell r="C3884" t="str">
            <v>M2</v>
          </cell>
          <cell r="D3884">
            <v>11.36</v>
          </cell>
        </row>
        <row r="3885">
          <cell r="A3885">
            <v>72241</v>
          </cell>
          <cell r="B3885" t="str">
            <v>RETIRADA DE ASSOALHO DE MADEIRA, INCLUSIVE RETIRADA DE VIGAMENTO</v>
          </cell>
          <cell r="C3885" t="str">
            <v>M2</v>
          </cell>
          <cell r="D3885">
            <v>13.63</v>
          </cell>
        </row>
        <row r="3886">
          <cell r="A3886">
            <v>72242</v>
          </cell>
          <cell r="B3886" t="str">
            <v>RETIRADA DE RODAPES DE MADEIRA, INCLUSIVE RETIRADA DE CORDAO</v>
          </cell>
          <cell r="C3886" t="str">
            <v>M2</v>
          </cell>
          <cell r="D3886">
            <v>2.42</v>
          </cell>
        </row>
        <row r="3887">
          <cell r="A3887">
            <v>73616</v>
          </cell>
          <cell r="B3887" t="str">
            <v>DEMOLICAO DE CONCRETO SIMPLES</v>
          </cell>
          <cell r="C3887" t="str">
            <v>M3</v>
          </cell>
          <cell r="D3887">
            <v>100.85</v>
          </cell>
        </row>
        <row r="3888">
          <cell r="A3888">
            <v>73801</v>
          </cell>
          <cell r="B3888" t="str">
            <v>DEMOLICAO MANUAL DE PISO / CONTRAPISO</v>
          </cell>
          <cell r="C3888">
            <v>0</v>
          </cell>
          <cell r="D3888">
            <v>0</v>
          </cell>
        </row>
        <row r="3889">
          <cell r="A3889" t="str">
            <v>73801/001</v>
          </cell>
          <cell r="B3889" t="str">
            <v>DEMOLICAO DE PISO DE ALTA RESISTENCIA</v>
          </cell>
          <cell r="C3889" t="str">
            <v>M2</v>
          </cell>
          <cell r="D3889">
            <v>10.29</v>
          </cell>
        </row>
        <row r="3890">
          <cell r="A3890" t="str">
            <v>73801/002</v>
          </cell>
          <cell r="B3890" t="str">
            <v>DEMOLICAO DE CAMADA DE ASSENTAMENTO/CONTRAPISO COM USO DE PONTEIRO, ESPESSURA ATE 4CM</v>
          </cell>
          <cell r="C3890" t="str">
            <v>M2</v>
          </cell>
          <cell r="D3890">
            <v>10.29</v>
          </cell>
        </row>
        <row r="3891">
          <cell r="A3891">
            <v>73802</v>
          </cell>
          <cell r="B3891" t="str">
            <v>DEMOLICAO MANUAL DE REVESTIMENTOS EM PAREDES</v>
          </cell>
          <cell r="C3891">
            <v>0</v>
          </cell>
          <cell r="D3891">
            <v>0</v>
          </cell>
        </row>
        <row r="3892">
          <cell r="A3892" t="str">
            <v>73802/001</v>
          </cell>
          <cell r="B3892" t="str">
            <v>DEMOLICAO DE REVESTIMENTO DE ARGAMASSA DE CAL E AREIA</v>
          </cell>
          <cell r="C3892" t="str">
            <v>M2</v>
          </cell>
          <cell r="D3892">
            <v>3.43</v>
          </cell>
        </row>
        <row r="3893">
          <cell r="A3893">
            <v>73874</v>
          </cell>
          <cell r="B3893" t="str">
            <v>REMOCAO DE PINTURAS COM JATEAMENTO DE AREIA</v>
          </cell>
          <cell r="C3893">
            <v>0</v>
          </cell>
          <cell r="D3893">
            <v>0</v>
          </cell>
        </row>
        <row r="3894">
          <cell r="A3894" t="str">
            <v>73874/001</v>
          </cell>
          <cell r="B3894" t="str">
            <v>REMOCAO DE PINTURAS COM JATEAMENTO DE AREIA, EM SUPERFICIES METALICAS</v>
          </cell>
          <cell r="C3894" t="str">
            <v>M2</v>
          </cell>
          <cell r="D3894">
            <v>8.9600000000000009</v>
          </cell>
        </row>
        <row r="3895">
          <cell r="A3895">
            <v>73895</v>
          </cell>
          <cell r="B3895" t="str">
            <v>DEMOLICAO PISO MARMORE/SOLEIRA/PEITORIL/ESCADA</v>
          </cell>
          <cell r="C3895">
            <v>0</v>
          </cell>
          <cell r="D3895">
            <v>0</v>
          </cell>
        </row>
        <row r="3896">
          <cell r="A3896" t="str">
            <v>73895/001</v>
          </cell>
          <cell r="B3896" t="str">
            <v>DEMOLICAO DE PISO DE MARMORE E ARGAMASSA DE ASSENTAMENTO</v>
          </cell>
          <cell r="C3896" t="str">
            <v>M2</v>
          </cell>
          <cell r="D3896">
            <v>4.1500000000000004</v>
          </cell>
        </row>
        <row r="3897">
          <cell r="A3897">
            <v>73896</v>
          </cell>
          <cell r="B3897" t="str">
            <v>RETIRADA DE AZULEJOS OU LADRILHOS</v>
          </cell>
          <cell r="C3897">
            <v>0</v>
          </cell>
          <cell r="D3897">
            <v>0</v>
          </cell>
        </row>
        <row r="3898">
          <cell r="A3898" t="str">
            <v>73896/001</v>
          </cell>
          <cell r="B3898" t="str">
            <v>RETIRADA CUIDADOSA DE AZULEJOS/LADRILHOS E ARGAMASSA DE ASSENTAMENTO</v>
          </cell>
          <cell r="C3898" t="str">
            <v>M2</v>
          </cell>
          <cell r="D3898">
            <v>23.79</v>
          </cell>
        </row>
        <row r="3899">
          <cell r="A3899">
            <v>73899</v>
          </cell>
          <cell r="B3899" t="str">
            <v>DEMOLICAO DE ALVENARIA DE TIJOLOS S/REAPROVEITAMENTO</v>
          </cell>
          <cell r="C3899">
            <v>0</v>
          </cell>
          <cell r="D3899">
            <v>0</v>
          </cell>
        </row>
        <row r="3900">
          <cell r="A3900" t="str">
            <v>73899/001</v>
          </cell>
          <cell r="B3900" t="str">
            <v>DEMOLICAO DE ALVENARIA DE TIJOLOS MACICOS S/REAPROVEITAMENTO</v>
          </cell>
          <cell r="C3900" t="str">
            <v>M3</v>
          </cell>
          <cell r="D3900">
            <v>31.03</v>
          </cell>
        </row>
        <row r="3901">
          <cell r="A3901" t="str">
            <v>73899/002</v>
          </cell>
          <cell r="B3901" t="str">
            <v>DEMOLICAO DE ALVENARIA DE TIJOLOS FURADOS S/REAPROVEITAMENTO</v>
          </cell>
          <cell r="C3901" t="str">
            <v>M3</v>
          </cell>
          <cell r="D3901">
            <v>38.79</v>
          </cell>
        </row>
        <row r="3902">
          <cell r="A3902">
            <v>16</v>
          </cell>
          <cell r="B3902" t="str">
            <v>LIGACOES PROVISORIAS</v>
          </cell>
          <cell r="C3902">
            <v>0</v>
          </cell>
          <cell r="D3902">
            <v>0</v>
          </cell>
        </row>
        <row r="3903">
          <cell r="A3903">
            <v>73960</v>
          </cell>
          <cell r="B3903" t="str">
            <v>LIGACOES PROVISORIAS AGUA/ESGOTO</v>
          </cell>
          <cell r="C3903">
            <v>0</v>
          </cell>
          <cell r="D3903">
            <v>0</v>
          </cell>
        </row>
        <row r="3904">
          <cell r="A3904" t="str">
            <v>73960/001</v>
          </cell>
          <cell r="B3904" t="str">
            <v>INSTAL/LIGACAO PROVISORIA ELETRICA BAIXA TENSAO P/CANT OBRAOBRA,M3-CHAVE 100A CARGA 3KWH,20CV EXCL FORN MEDIDOR</v>
          </cell>
          <cell r="C3904" t="str">
            <v>UN</v>
          </cell>
          <cell r="D3904">
            <v>855.87</v>
          </cell>
        </row>
        <row r="3905">
          <cell r="A3905">
            <v>233</v>
          </cell>
          <cell r="B3905" t="str">
            <v>SINALIZACAO DO CANTEIRO DE OBRAS</v>
          </cell>
          <cell r="C3905">
            <v>0</v>
          </cell>
          <cell r="D3905">
            <v>0</v>
          </cell>
        </row>
        <row r="3906">
          <cell r="A3906">
            <v>73683</v>
          </cell>
          <cell r="B3906" t="str">
            <v>INSTALACAO DE GAMBIARRA PARA SINALIZACAO, COM 20 M, INCLUINDO LAMPADA,BOCAL E BALDE A CADA 2 M</v>
          </cell>
          <cell r="C3906" t="str">
            <v>UN</v>
          </cell>
          <cell r="D3906">
            <v>23.65</v>
          </cell>
        </row>
        <row r="3907">
          <cell r="A3907" t="str">
            <v>SERT</v>
          </cell>
          <cell r="B3907" t="str">
            <v>SERVICOS TECNICOS</v>
          </cell>
          <cell r="C3907">
            <v>0</v>
          </cell>
          <cell r="D3907">
            <v>0</v>
          </cell>
        </row>
        <row r="3908">
          <cell r="A3908">
            <v>6</v>
          </cell>
          <cell r="B3908" t="str">
            <v>CONTROLE TECNOLOGICO</v>
          </cell>
          <cell r="C3908">
            <v>0</v>
          </cell>
          <cell r="D3908">
            <v>0</v>
          </cell>
        </row>
        <row r="3909">
          <cell r="A3909">
            <v>72742</v>
          </cell>
          <cell r="B3909" t="str">
            <v>ENSAIO DE RECEBIMENTO E ACEITACAO DE CIMENTO PORTLAND</v>
          </cell>
          <cell r="C3909" t="str">
            <v>UN</v>
          </cell>
          <cell r="D3909">
            <v>230.46</v>
          </cell>
        </row>
        <row r="3910">
          <cell r="A3910">
            <v>72743</v>
          </cell>
          <cell r="B3910" t="str">
            <v>ENSAIO DE RECEBIMENTO E ACEITACAO DE AGREGADO GRAUDO</v>
          </cell>
          <cell r="C3910" t="str">
            <v>UN</v>
          </cell>
          <cell r="D3910">
            <v>115.23</v>
          </cell>
        </row>
        <row r="3911">
          <cell r="A3911">
            <v>73900</v>
          </cell>
          <cell r="B3911" t="str">
            <v>ENSAIOS TECNOLÓGICO DE ASFALTO</v>
          </cell>
          <cell r="C3911">
            <v>0</v>
          </cell>
          <cell r="D3911">
            <v>0</v>
          </cell>
        </row>
        <row r="3912">
          <cell r="A3912" t="str">
            <v>73900/001</v>
          </cell>
          <cell r="B3912" t="str">
            <v>ENSAIOS DE IMPRIMACAO - ASFALTO DILUIDO</v>
          </cell>
          <cell r="C3912" t="str">
            <v>M2</v>
          </cell>
          <cell r="D3912">
            <v>0.02</v>
          </cell>
        </row>
        <row r="3913">
          <cell r="A3913" t="str">
            <v>73900/002</v>
          </cell>
          <cell r="B3913" t="str">
            <v>ENSAIOS DE TRATAMENTO SUPERFICIAL SIMPLES - COM CAP</v>
          </cell>
          <cell r="C3913" t="str">
            <v>M2</v>
          </cell>
          <cell r="D3913">
            <v>0.06</v>
          </cell>
        </row>
        <row r="3914">
          <cell r="A3914" t="str">
            <v>73900/003</v>
          </cell>
          <cell r="B3914" t="str">
            <v>ENSAIOS DE TRATAMENTO SUPERFICIAL SIMPLES - COM EMULSAO ASFALTICA</v>
          </cell>
          <cell r="C3914" t="str">
            <v>M2</v>
          </cell>
          <cell r="D3914">
            <v>0.06</v>
          </cell>
        </row>
        <row r="3915">
          <cell r="A3915" t="str">
            <v>73900/004</v>
          </cell>
          <cell r="B3915" t="str">
            <v>ENSAIOS DE TRATAMENTO SUPERFICIAL DUPLO - COM CAP</v>
          </cell>
          <cell r="C3915" t="str">
            <v>M2</v>
          </cell>
          <cell r="D3915">
            <v>7.0000000000000007E-2</v>
          </cell>
        </row>
        <row r="3916">
          <cell r="A3916" t="str">
            <v>73900/005</v>
          </cell>
          <cell r="B3916" t="str">
            <v>ENSAIOS DE TRATAMENTO SUPERFICIAL DUPLO - COM EMULSAO ASFALTICA</v>
          </cell>
          <cell r="C3916" t="str">
            <v>M2</v>
          </cell>
          <cell r="D3916">
            <v>0.1</v>
          </cell>
        </row>
        <row r="3917">
          <cell r="A3917" t="str">
            <v>73900/006</v>
          </cell>
          <cell r="B3917" t="str">
            <v>ENSAIOS DE TRATAMENTO SUPERFICIAL TRIPLO - COM CAP</v>
          </cell>
          <cell r="C3917" t="str">
            <v>M2</v>
          </cell>
          <cell r="D3917">
            <v>0.1</v>
          </cell>
        </row>
        <row r="3918">
          <cell r="A3918" t="str">
            <v>73900/007</v>
          </cell>
          <cell r="B3918" t="str">
            <v>ENSAIOS DE TRATAMENTO SUPERFICIAL TRIPLO - COM EMULSAO ASFALTICA</v>
          </cell>
          <cell r="C3918" t="str">
            <v>M2</v>
          </cell>
          <cell r="D3918">
            <v>0.11</v>
          </cell>
        </row>
        <row r="3919">
          <cell r="A3919" t="str">
            <v>73900/008</v>
          </cell>
          <cell r="B3919" t="str">
            <v>ENSAIOS DE MACADAME BETUMINOSO POR PENETRACAO - COM CAP</v>
          </cell>
          <cell r="C3919" t="str">
            <v>M3</v>
          </cell>
          <cell r="D3919">
            <v>0.51</v>
          </cell>
        </row>
        <row r="3920">
          <cell r="A3920" t="str">
            <v>73900/009</v>
          </cell>
          <cell r="B3920" t="str">
            <v>ENSAIOS DE MACADAME BETUMINOSO POR PENETRACAO - COM EMULSAO ASFALTICA</v>
          </cell>
          <cell r="C3920" t="str">
            <v>M3</v>
          </cell>
          <cell r="D3920">
            <v>0.51</v>
          </cell>
        </row>
        <row r="3921">
          <cell r="A3921" t="str">
            <v>73900/010</v>
          </cell>
          <cell r="B3921" t="str">
            <v>ENSAIOS DE PRE MISTURADO A FRIO</v>
          </cell>
          <cell r="C3921" t="str">
            <v>M3</v>
          </cell>
          <cell r="D3921">
            <v>0.4</v>
          </cell>
        </row>
        <row r="3922">
          <cell r="A3922" t="str">
            <v>73900/011</v>
          </cell>
          <cell r="B3922" t="str">
            <v>ENSAIOS DE AREIA ASFALTO A QUENTE</v>
          </cell>
          <cell r="C3922" t="str">
            <v>T</v>
          </cell>
          <cell r="D3922">
            <v>13</v>
          </cell>
        </row>
        <row r="3923">
          <cell r="A3923" t="str">
            <v>73900/012</v>
          </cell>
          <cell r="B3923" t="str">
            <v>ENSAIOS DE CONCRETO ASFALTICO</v>
          </cell>
          <cell r="C3923" t="str">
            <v>T</v>
          </cell>
          <cell r="D3923">
            <v>18.12</v>
          </cell>
        </row>
        <row r="3924">
          <cell r="A3924">
            <v>74020</v>
          </cell>
          <cell r="B3924" t="str">
            <v>ENSAIO TECNOLOGICO COM CONCRETO</v>
          </cell>
          <cell r="C3924">
            <v>0</v>
          </cell>
          <cell r="D3924">
            <v>0</v>
          </cell>
        </row>
        <row r="3925">
          <cell r="A3925" t="str">
            <v>74020/001</v>
          </cell>
          <cell r="B3925" t="str">
            <v>ENSAIO DE PAVIMENTO DE CONCRETO</v>
          </cell>
          <cell r="C3925" t="str">
            <v>M3</v>
          </cell>
          <cell r="D3925">
            <v>8.91</v>
          </cell>
        </row>
        <row r="3926">
          <cell r="A3926" t="str">
            <v>74020/002</v>
          </cell>
          <cell r="B3926" t="str">
            <v>ENSAIOS DE PAVIMENTO DE CONCRETO COMPACTADO COM ROLO</v>
          </cell>
          <cell r="C3926" t="str">
            <v>M3</v>
          </cell>
          <cell r="D3926">
            <v>7.9</v>
          </cell>
        </row>
        <row r="3927">
          <cell r="A3927">
            <v>74021</v>
          </cell>
          <cell r="B3927" t="str">
            <v>ENSAIO TECNOLOGICO DE TERRAPLENAGEM</v>
          </cell>
          <cell r="C3927">
            <v>0</v>
          </cell>
          <cell r="D3927">
            <v>0</v>
          </cell>
        </row>
        <row r="3928">
          <cell r="A3928" t="str">
            <v>74021/001</v>
          </cell>
          <cell r="B3928" t="str">
            <v>ENSAIOS DE TERRAPLENAGEM - CORPO DO ATERRO</v>
          </cell>
          <cell r="C3928" t="str">
            <v>M3</v>
          </cell>
          <cell r="D3928">
            <v>0.22</v>
          </cell>
        </row>
        <row r="3929">
          <cell r="A3929" t="str">
            <v>74021/002</v>
          </cell>
          <cell r="B3929" t="str">
            <v>ENSAIO DE TERRAPLENAGEM - CAMADA FINAL DO ATERRO</v>
          </cell>
          <cell r="C3929" t="str">
            <v>M3</v>
          </cell>
          <cell r="D3929">
            <v>0.69</v>
          </cell>
        </row>
        <row r="3930">
          <cell r="A3930" t="str">
            <v>74021/003</v>
          </cell>
          <cell r="B3930" t="str">
            <v>ENSAIOS DE REGULARIZACAO DO SUBLEITO</v>
          </cell>
          <cell r="C3930" t="str">
            <v>M2</v>
          </cell>
          <cell r="D3930">
            <v>0.32</v>
          </cell>
        </row>
        <row r="3931">
          <cell r="A3931" t="str">
            <v>74021/004</v>
          </cell>
          <cell r="B3931" t="str">
            <v>ENSAIOS DE REFORCO DO SUBLEITO</v>
          </cell>
          <cell r="C3931" t="str">
            <v>M3</v>
          </cell>
          <cell r="D3931">
            <v>0.57999999999999996</v>
          </cell>
        </row>
        <row r="3932">
          <cell r="A3932" t="str">
            <v>74021/005</v>
          </cell>
          <cell r="B3932" t="str">
            <v>ENSAIOS DE SUB BASE DE SOLO MELHORADO COM CIMENTO</v>
          </cell>
          <cell r="C3932" t="str">
            <v>M3</v>
          </cell>
          <cell r="D3932">
            <v>0.57999999999999996</v>
          </cell>
        </row>
        <row r="3933">
          <cell r="A3933" t="str">
            <v>74021/006</v>
          </cell>
          <cell r="B3933" t="str">
            <v>ENSAIOS DE BASE ESTABILIZADA GRANULOMETRICAMENTE</v>
          </cell>
          <cell r="C3933" t="str">
            <v>M3</v>
          </cell>
          <cell r="D3933">
            <v>0.62</v>
          </cell>
        </row>
        <row r="3934">
          <cell r="A3934" t="str">
            <v>74021/007</v>
          </cell>
          <cell r="B3934" t="str">
            <v>ENSAIO DE BASE DE SOLO MELHORADO COM CIMENTO</v>
          </cell>
          <cell r="C3934" t="str">
            <v>M3</v>
          </cell>
          <cell r="D3934">
            <v>0.57999999999999996</v>
          </cell>
        </row>
        <row r="3935">
          <cell r="A3935" t="str">
            <v>74021/008</v>
          </cell>
          <cell r="B3935" t="str">
            <v>ENSAIOS DE BASE DE SOLO CIMENTO</v>
          </cell>
          <cell r="C3935" t="str">
            <v>M3</v>
          </cell>
          <cell r="D3935">
            <v>0.63</v>
          </cell>
        </row>
        <row r="3936">
          <cell r="A3936">
            <v>74022</v>
          </cell>
          <cell r="B3936" t="str">
            <v>ENSAIO TECNOLOGICO</v>
          </cell>
          <cell r="C3936">
            <v>0</v>
          </cell>
          <cell r="D3936">
            <v>0</v>
          </cell>
        </row>
        <row r="3937">
          <cell r="A3937" t="str">
            <v>74022/001</v>
          </cell>
          <cell r="B3937" t="str">
            <v>ENSAIO DE PENETRACAO - MATERIAL BETUMINOSO</v>
          </cell>
          <cell r="C3937" t="str">
            <v>UN</v>
          </cell>
          <cell r="D3937">
            <v>48.97</v>
          </cell>
        </row>
        <row r="3938">
          <cell r="A3938" t="str">
            <v>74022/002</v>
          </cell>
          <cell r="B3938" t="str">
            <v>ENSAIO DE VISCOSIDADE SAYBOLT - FUROL - MATERIAL BETUMINOSO</v>
          </cell>
          <cell r="C3938" t="str">
            <v>UN</v>
          </cell>
          <cell r="D3938">
            <v>63.38</v>
          </cell>
        </row>
        <row r="3939">
          <cell r="A3939" t="str">
            <v>74022/003</v>
          </cell>
          <cell r="B3939" t="str">
            <v>ENSAIO DE DETERMINACAO DA PENEIRACAO - EMULSAO ASFALTICA</v>
          </cell>
          <cell r="C3939" t="str">
            <v>UN</v>
          </cell>
          <cell r="D3939">
            <v>57.62</v>
          </cell>
        </row>
        <row r="3940">
          <cell r="A3940" t="str">
            <v>74022/004</v>
          </cell>
          <cell r="B3940" t="str">
            <v>ENSAIO DE DETERMINACAO DA SEDIMENTACAO - EMULSAO ASFALTICA</v>
          </cell>
          <cell r="C3940" t="str">
            <v>UN</v>
          </cell>
          <cell r="D3940">
            <v>63.38</v>
          </cell>
        </row>
        <row r="3941">
          <cell r="A3941" t="str">
            <v>74022/005</v>
          </cell>
          <cell r="B3941" t="str">
            <v>ENSAIO DE DETERMINACAO DO TEOR DE BETUME - CIMENTO ASFALTICO DE PETROLEO</v>
          </cell>
          <cell r="C3941" t="str">
            <v>UN</v>
          </cell>
          <cell r="D3941">
            <v>50.41</v>
          </cell>
        </row>
        <row r="3942">
          <cell r="A3942" t="str">
            <v>74022/006</v>
          </cell>
          <cell r="B3942" t="str">
            <v>ENSAIO DE GRANULOMETRIA POR PENEIRAMENTO - SOLOS</v>
          </cell>
          <cell r="C3942" t="str">
            <v>UN</v>
          </cell>
          <cell r="D3942">
            <v>46.09</v>
          </cell>
        </row>
        <row r="3943">
          <cell r="A3943" t="str">
            <v>74022/007</v>
          </cell>
          <cell r="B3943" t="str">
            <v>ENSAIO DE GRANULOMETRIA POR PENEIRAMENTO E SEDIMENTACAO - SOLOS</v>
          </cell>
          <cell r="C3943" t="str">
            <v>UN</v>
          </cell>
          <cell r="D3943">
            <v>54.73</v>
          </cell>
        </row>
        <row r="3944">
          <cell r="A3944" t="str">
            <v>74022/008</v>
          </cell>
          <cell r="B3944" t="str">
            <v>ENSAIO DE LIMITE DE LIQUIDEZ - SOLOS</v>
          </cell>
          <cell r="C3944" t="str">
            <v>UN</v>
          </cell>
          <cell r="D3944">
            <v>28.81</v>
          </cell>
        </row>
        <row r="3945">
          <cell r="A3945" t="str">
            <v>74022/009</v>
          </cell>
          <cell r="B3945" t="str">
            <v>ENSAIO DE LIMITE DE PLASTICIDADE - SOLOS</v>
          </cell>
          <cell r="C3945" t="str">
            <v>UN</v>
          </cell>
          <cell r="D3945">
            <v>25.93</v>
          </cell>
        </row>
        <row r="3946">
          <cell r="A3946" t="str">
            <v>74022/010</v>
          </cell>
          <cell r="B3946" t="str">
            <v>ENSAIO DE COMPACTACAO - AMOSTRAS NAO TRABALHADAS - ENERGIA NORMAL - SOLOS</v>
          </cell>
          <cell r="C3946" t="str">
            <v>UN</v>
          </cell>
          <cell r="D3946">
            <v>54.73</v>
          </cell>
        </row>
        <row r="3947">
          <cell r="A3947" t="str">
            <v>74022/011</v>
          </cell>
          <cell r="B3947" t="str">
            <v>ENSAIO DE COMPACTACAO - AMOSTRAS NAO TRABALHADAS - ENERGIA INTERMEDIARIA - SOLOS</v>
          </cell>
          <cell r="C3947" t="str">
            <v>UN</v>
          </cell>
          <cell r="D3947">
            <v>83.54</v>
          </cell>
        </row>
        <row r="3948">
          <cell r="A3948" t="str">
            <v>74022/012</v>
          </cell>
          <cell r="B3948" t="str">
            <v>ENSAIO DE COMPACTACAO - AMOSTRAS NAO TRABALHADAS - ENERGIA MODIFICADA- SOLOS</v>
          </cell>
          <cell r="C3948" t="str">
            <v>UN</v>
          </cell>
          <cell r="D3948">
            <v>109.47</v>
          </cell>
        </row>
        <row r="3949">
          <cell r="A3949" t="str">
            <v>74022/013</v>
          </cell>
          <cell r="B3949" t="str">
            <v>ENSAIO DE COMPACTACAO - AMOSTRAS TRABALHADAS - SOLOS</v>
          </cell>
          <cell r="C3949" t="str">
            <v>UN</v>
          </cell>
          <cell r="D3949">
            <v>57.62</v>
          </cell>
        </row>
        <row r="3950">
          <cell r="A3950" t="str">
            <v>74022/014</v>
          </cell>
          <cell r="B3950" t="str">
            <v>ENSAIO DE MASSA ESPECIFICA - IN SITU - METODO FRASCO DE AREIA - SOLOS</v>
          </cell>
          <cell r="C3950" t="str">
            <v>UN</v>
          </cell>
          <cell r="D3950">
            <v>20.170000000000002</v>
          </cell>
        </row>
        <row r="3951">
          <cell r="A3951" t="str">
            <v>74022/015</v>
          </cell>
          <cell r="B3951" t="str">
            <v>ENSAIO DE MASSA ESPECIFICA - IN SITU - METODO BALAO DE BORRACHA - SOLOS</v>
          </cell>
          <cell r="C3951" t="str">
            <v>UN</v>
          </cell>
          <cell r="D3951">
            <v>23.05</v>
          </cell>
        </row>
        <row r="3952">
          <cell r="A3952" t="str">
            <v>74022/016</v>
          </cell>
          <cell r="B3952" t="str">
            <v>ENSAIO DE DENSIDADE REAL - SOLOS</v>
          </cell>
          <cell r="C3952" t="str">
            <v>UN</v>
          </cell>
          <cell r="D3952">
            <v>25.93</v>
          </cell>
        </row>
        <row r="3953">
          <cell r="A3953" t="str">
            <v>74022/017</v>
          </cell>
          <cell r="B3953" t="str">
            <v>ENSAIO DE ABRASAO LOS ANGELES - AGREGADOS</v>
          </cell>
          <cell r="C3953" t="str">
            <v>UN</v>
          </cell>
          <cell r="D3953">
            <v>120.99</v>
          </cell>
        </row>
        <row r="3954">
          <cell r="A3954" t="str">
            <v>74022/018</v>
          </cell>
          <cell r="B3954" t="str">
            <v>ENSAIO DE MASSA ESPECIFICA - IN SITU - EMPREGO DO OLEO - SOLOS</v>
          </cell>
          <cell r="C3954" t="str">
            <v>UN</v>
          </cell>
          <cell r="D3954">
            <v>31.69</v>
          </cell>
        </row>
        <row r="3955">
          <cell r="A3955" t="str">
            <v>74022/019</v>
          </cell>
          <cell r="B3955" t="str">
            <v>ENSAIO DE INDICE DE SUPORTE CALIFORNIA - AMOSTRAS NAO TRABALHADAS - ENERGIA NORMAL - SOLOS</v>
          </cell>
          <cell r="C3955" t="str">
            <v>UN</v>
          </cell>
          <cell r="D3955">
            <v>66.260000000000005</v>
          </cell>
        </row>
        <row r="3956">
          <cell r="A3956" t="str">
            <v>74022/020</v>
          </cell>
          <cell r="B3956" t="str">
            <v>ENSAIO DE INDICE DE SUPORTE CALIFORNIA - AMOSTRAS NAO TRABALHADAS - ENERGIA INTERMEDIARIA - SOLOS</v>
          </cell>
          <cell r="C3956" t="str">
            <v>UN</v>
          </cell>
          <cell r="D3956">
            <v>74.900000000000006</v>
          </cell>
        </row>
        <row r="3957">
          <cell r="A3957" t="str">
            <v>74022/021</v>
          </cell>
          <cell r="B3957" t="str">
            <v>ENSAIO DE INDICE DE SUPORTE CALIFORNIA- AMOSTRAS NAO TRABALHADAS - ENERGIA MODIFICADA- SOLOS</v>
          </cell>
          <cell r="C3957" t="str">
            <v>UN</v>
          </cell>
          <cell r="D3957">
            <v>80.66</v>
          </cell>
        </row>
        <row r="3958">
          <cell r="A3958" t="str">
            <v>74022/022</v>
          </cell>
          <cell r="B3958" t="str">
            <v>ENSAIO DE TEOR DE UMIDADE - METODO EXPEDITO DO ALCOOL - SOLOS</v>
          </cell>
          <cell r="C3958" t="str">
            <v>UN</v>
          </cell>
          <cell r="D3958">
            <v>17.28</v>
          </cell>
        </row>
        <row r="3959">
          <cell r="A3959" t="str">
            <v>74022/023</v>
          </cell>
          <cell r="B3959" t="str">
            <v>ENSAIO DE TEOR DE UMIDADE - PROCESSO SPEEDY - SOLOS E AGREGADOS MIUDOS</v>
          </cell>
          <cell r="C3959" t="str">
            <v>UN</v>
          </cell>
          <cell r="D3959">
            <v>17.28</v>
          </cell>
        </row>
        <row r="3960">
          <cell r="A3960" t="str">
            <v>74022/024</v>
          </cell>
          <cell r="B3960" t="str">
            <v>ENSAIO DE TEOR DE UMIDADE - EM LABORATORIO - SOLOS</v>
          </cell>
          <cell r="C3960" t="str">
            <v>UN</v>
          </cell>
          <cell r="D3960">
            <v>23.05</v>
          </cell>
        </row>
        <row r="3961">
          <cell r="A3961" t="str">
            <v>74022/025</v>
          </cell>
          <cell r="B3961" t="str">
            <v>ENSAIO DE PONTO DE FULGOR - MATERIAL BETUMINOSO</v>
          </cell>
          <cell r="C3961" t="str">
            <v>UN</v>
          </cell>
          <cell r="D3961">
            <v>46.09</v>
          </cell>
        </row>
        <row r="3962">
          <cell r="A3962" t="str">
            <v>74022/026</v>
          </cell>
          <cell r="B3962" t="str">
            <v>ENSAIO DE DESTILACAO - ASFALTO DILUIDO</v>
          </cell>
          <cell r="C3962" t="str">
            <v>UN</v>
          </cell>
          <cell r="D3962">
            <v>74.900000000000006</v>
          </cell>
        </row>
        <row r="3963">
          <cell r="A3963" t="str">
            <v>74022/027</v>
          </cell>
          <cell r="B3963" t="str">
            <v>ENSAIO DE CONTROLE DE TAXA DE APLICACAO DE LIGANTE BETUMINOSO</v>
          </cell>
          <cell r="C3963" t="str">
            <v>UN</v>
          </cell>
          <cell r="D3963">
            <v>20.170000000000002</v>
          </cell>
        </row>
        <row r="3964">
          <cell r="A3964" t="str">
            <v>74022/028</v>
          </cell>
          <cell r="B3964" t="str">
            <v>ENSAIO DE SUSCEPTIBILIDADE TERMICA - INDICE PFEIFFER - MATERIAL ASFALTICO</v>
          </cell>
          <cell r="C3964" t="str">
            <v>UN</v>
          </cell>
          <cell r="D3964">
            <v>72.02</v>
          </cell>
        </row>
        <row r="3965">
          <cell r="A3965" t="str">
            <v>74022/029</v>
          </cell>
          <cell r="B3965" t="str">
            <v>ENSAIO DE ESPUMA - MATERIAL ASFALTICO</v>
          </cell>
          <cell r="C3965" t="str">
            <v>UN</v>
          </cell>
          <cell r="D3965">
            <v>51.85</v>
          </cell>
        </row>
        <row r="3966">
          <cell r="A3966" t="str">
            <v>74022/030</v>
          </cell>
          <cell r="B3966" t="str">
            <v>ENSAIO DE RESISTENCIA A COMPRESSAO SIMPLES - CONCRETO</v>
          </cell>
          <cell r="C3966" t="str">
            <v>UN</v>
          </cell>
          <cell r="D3966">
            <v>51.85</v>
          </cell>
        </row>
        <row r="3967">
          <cell r="A3967" t="str">
            <v>74022/031</v>
          </cell>
          <cell r="B3967" t="str">
            <v>ENSAIO DE RESISTENCIA A TRACAO POR COMPRESSAO DIAMETRAL - CONCRETO</v>
          </cell>
          <cell r="C3967" t="str">
            <v>UN</v>
          </cell>
          <cell r="D3967">
            <v>51.85</v>
          </cell>
        </row>
        <row r="3968">
          <cell r="A3968" t="str">
            <v>74022/032</v>
          </cell>
          <cell r="B3968" t="str">
            <v>ENSAIO DE RESISTENCIA A TRACAO NA FLEXAO DE CONCRETO</v>
          </cell>
          <cell r="C3968" t="str">
            <v>UN</v>
          </cell>
          <cell r="D3968">
            <v>57.62</v>
          </cell>
        </row>
        <row r="3969">
          <cell r="A3969" t="str">
            <v>74022/033</v>
          </cell>
          <cell r="B3969" t="str">
            <v>ENSAIO DE RESILIENCIA - SOLOS</v>
          </cell>
          <cell r="C3969" t="str">
            <v>UN</v>
          </cell>
          <cell r="D3969">
            <v>371.62</v>
          </cell>
        </row>
        <row r="3970">
          <cell r="A3970" t="str">
            <v>74022/034</v>
          </cell>
          <cell r="B3970" t="str">
            <v>ENSAIO DE RESILIENCIA - MISTURAS BETUMINOSAS</v>
          </cell>
          <cell r="C3970" t="str">
            <v>UN</v>
          </cell>
          <cell r="D3970">
            <v>77.78</v>
          </cell>
        </row>
        <row r="3971">
          <cell r="A3971" t="str">
            <v>74022/035</v>
          </cell>
          <cell r="B3971" t="str">
            <v>ENSAIO DE PERCENTAGEM DE BETUME - MISTURAS BETUMINOSAS</v>
          </cell>
          <cell r="C3971" t="str">
            <v>UN</v>
          </cell>
          <cell r="D3971">
            <v>43.21</v>
          </cell>
        </row>
        <row r="3972">
          <cell r="A3972" t="str">
            <v>74022/036</v>
          </cell>
          <cell r="B3972" t="str">
            <v>ENSAIO DE ADESIVIDADE - RESISTENCIA A AGUA - EMULSAO ASFALTICA</v>
          </cell>
          <cell r="C3972" t="str">
            <v>UN</v>
          </cell>
          <cell r="D3972">
            <v>34.57</v>
          </cell>
        </row>
        <row r="3973">
          <cell r="A3973" t="str">
            <v>74022/037</v>
          </cell>
          <cell r="B3973" t="str">
            <v>ENSAIO DE ADESIVIDADE A LIGANTE BETUMINOSO - AGREGADO GRAUDO</v>
          </cell>
          <cell r="C3973" t="str">
            <v>UN</v>
          </cell>
          <cell r="D3973">
            <v>28.81</v>
          </cell>
        </row>
        <row r="3974">
          <cell r="A3974" t="str">
            <v>74022/038</v>
          </cell>
          <cell r="B3974" t="str">
            <v>ENSAIO DE EXPANSIBILIDADE - SOLOS</v>
          </cell>
          <cell r="C3974" t="str">
            <v>UN</v>
          </cell>
          <cell r="D3974">
            <v>41.77</v>
          </cell>
        </row>
        <row r="3975">
          <cell r="A3975" t="str">
            <v>74022/039</v>
          </cell>
          <cell r="B3975" t="str">
            <v>PREPARACAO DE AMOSTRAS PARA ENSAIO DE CARACTERIZACAO - SOLOS</v>
          </cell>
          <cell r="C3975" t="str">
            <v>UN</v>
          </cell>
          <cell r="D3975">
            <v>31.69</v>
          </cell>
        </row>
        <row r="3976">
          <cell r="A3976" t="str">
            <v>74022/040</v>
          </cell>
          <cell r="B3976" t="str">
            <v>ENSAIO MARSHALL - MISTURA BETUMINOSA A QUENTE</v>
          </cell>
          <cell r="C3976" t="str">
            <v>UN</v>
          </cell>
          <cell r="D3976">
            <v>100.83</v>
          </cell>
        </row>
        <row r="3977">
          <cell r="A3977" t="str">
            <v>74022/041</v>
          </cell>
          <cell r="B3977" t="str">
            <v>ENSAIO DE DETERMINACAO DO INDICE DE FORMA - AGREGADOS</v>
          </cell>
          <cell r="C3977" t="str">
            <v>UN</v>
          </cell>
          <cell r="D3977">
            <v>28.81</v>
          </cell>
        </row>
        <row r="3978">
          <cell r="A3978" t="str">
            <v>74022/042</v>
          </cell>
          <cell r="B3978" t="str">
            <v>ENSAIO DE EQUIVALENTE EM AREIA - SOLOS</v>
          </cell>
          <cell r="C3978" t="str">
            <v>UN</v>
          </cell>
          <cell r="D3978">
            <v>25.93</v>
          </cell>
        </row>
        <row r="3979">
          <cell r="A3979" t="str">
            <v>74022/043</v>
          </cell>
          <cell r="B3979" t="str">
            <v>ENSAIO DE MOLDAGEM E CURA DE SOLO CIMENTO</v>
          </cell>
          <cell r="C3979" t="str">
            <v>UN</v>
          </cell>
          <cell r="D3979">
            <v>28.81</v>
          </cell>
        </row>
        <row r="3980">
          <cell r="A3980" t="str">
            <v>74022/044</v>
          </cell>
          <cell r="B3980" t="str">
            <v>ENSAIO DE COMPRESSAO AXIAL DE SOLO CIMENTO</v>
          </cell>
          <cell r="C3980" t="str">
            <v>UN</v>
          </cell>
          <cell r="D3980">
            <v>23.05</v>
          </cell>
        </row>
        <row r="3981">
          <cell r="A3981" t="str">
            <v>74022/045</v>
          </cell>
          <cell r="B3981" t="str">
            <v>ENSAIO DE VISCOSIDADE CINEMATICA - ASFALTO</v>
          </cell>
          <cell r="C3981" t="str">
            <v>UN</v>
          </cell>
          <cell r="D3981">
            <v>57.62</v>
          </cell>
        </row>
        <row r="3982">
          <cell r="A3982" t="str">
            <v>74022/047</v>
          </cell>
          <cell r="B3982" t="str">
            <v>ENSAIO DE RESIDUO POR EVAPORACAO - EMULSAO ASFALTICA</v>
          </cell>
          <cell r="C3982" t="str">
            <v>UN</v>
          </cell>
          <cell r="D3982">
            <v>28.81</v>
          </cell>
        </row>
        <row r="3983">
          <cell r="A3983" t="str">
            <v>74022/048</v>
          </cell>
          <cell r="B3983" t="str">
            <v>ENSAIO DE CARGA DA PARTICULA - EMULSAO ASFALTICA</v>
          </cell>
          <cell r="C3983" t="str">
            <v>UN</v>
          </cell>
          <cell r="D3983">
            <v>21.61</v>
          </cell>
        </row>
        <row r="3984">
          <cell r="A3984" t="str">
            <v>74022/049</v>
          </cell>
          <cell r="B3984" t="str">
            <v>ENSAIO DE DESEMULSIBILIDADE - EMULSAO ASFALTICA</v>
          </cell>
          <cell r="C3984" t="str">
            <v>UN</v>
          </cell>
          <cell r="D3984">
            <v>57.62</v>
          </cell>
        </row>
        <row r="3985">
          <cell r="A3985" t="str">
            <v>74022/050</v>
          </cell>
          <cell r="B3985" t="str">
            <v>ENSAIO DE DETERMINACAO DA TAXA DE ESPALHAMENTO DO AGREGADO</v>
          </cell>
          <cell r="C3985" t="str">
            <v>UN</v>
          </cell>
          <cell r="D3985">
            <v>14.4</v>
          </cell>
        </row>
        <row r="3986">
          <cell r="A3986" t="str">
            <v>74022/051</v>
          </cell>
          <cell r="B3986" t="str">
            <v>ENSAIO DE ADESIVIDADE A LIGANTE BETUMINOSO - AGREGADO</v>
          </cell>
          <cell r="C3986" t="str">
            <v>UN</v>
          </cell>
          <cell r="D3986">
            <v>31.69</v>
          </cell>
        </row>
        <row r="3987">
          <cell r="A3987" t="str">
            <v>74022/052</v>
          </cell>
          <cell r="B3987" t="str">
            <v>ENSAIO DE GRANULOMETRIA DO AGREGADO</v>
          </cell>
          <cell r="C3987" t="str">
            <v>UN</v>
          </cell>
          <cell r="D3987">
            <v>28.81</v>
          </cell>
        </row>
        <row r="3988">
          <cell r="A3988" t="str">
            <v>74022/053</v>
          </cell>
          <cell r="B3988" t="str">
            <v>ENSAIO DE CONTROLE DO GRAU DE COMPACTACAO DA MISTURA ASFALTICA</v>
          </cell>
          <cell r="C3988" t="str">
            <v>UN</v>
          </cell>
          <cell r="D3988">
            <v>25.93</v>
          </cell>
        </row>
        <row r="3989">
          <cell r="A3989" t="str">
            <v>74022/054</v>
          </cell>
          <cell r="B3989" t="str">
            <v>ENSAIO DE GRANULOMETRIA DO FILLER</v>
          </cell>
          <cell r="C3989" t="str">
            <v>UN</v>
          </cell>
          <cell r="D3989">
            <v>25.93</v>
          </cell>
        </row>
        <row r="3990">
          <cell r="A3990" t="str">
            <v>74022/055</v>
          </cell>
          <cell r="B3990" t="str">
            <v>ENSAIO DE TRACAO POR COMPRESSAO DIAMETRAL - MISTURAS BETUMINOSAS</v>
          </cell>
          <cell r="C3990" t="str">
            <v>UN</v>
          </cell>
          <cell r="D3990">
            <v>72.02</v>
          </cell>
        </row>
        <row r="3991">
          <cell r="A3991" t="str">
            <v>74022/056</v>
          </cell>
          <cell r="B3991" t="str">
            <v>ENSAIO DE DENSIDADE DO MATERIAL BETUMINOSO</v>
          </cell>
          <cell r="C3991" t="str">
            <v>UN</v>
          </cell>
          <cell r="D3991">
            <v>21.8</v>
          </cell>
        </row>
        <row r="3992">
          <cell r="A3992" t="str">
            <v>74022/057</v>
          </cell>
          <cell r="B3992" t="str">
            <v>ENSAIO DE CONSISTENCIA DO CONCRETO CCR - INDICE VEBE</v>
          </cell>
          <cell r="C3992" t="str">
            <v>UN</v>
          </cell>
          <cell r="D3992">
            <v>21.8</v>
          </cell>
        </row>
        <row r="3993">
          <cell r="A3993" t="str">
            <v>74022/058</v>
          </cell>
          <cell r="B3993" t="str">
            <v>ENSAIO DE ABATIMENTO DO TRONCO DE CONE</v>
          </cell>
          <cell r="C3993" t="str">
            <v>UN</v>
          </cell>
          <cell r="D3993">
            <v>21.8</v>
          </cell>
        </row>
        <row r="3994">
          <cell r="A3994">
            <v>74259</v>
          </cell>
          <cell r="B3994" t="str">
            <v>ENSAIOS DE PINTURA DE LIGACAO</v>
          </cell>
          <cell r="C3994" t="str">
            <v>M2</v>
          </cell>
          <cell r="D3994">
            <v>0.01</v>
          </cell>
        </row>
        <row r="3995">
          <cell r="A3995">
            <v>7</v>
          </cell>
          <cell r="B3995" t="str">
            <v>SONDAGENS</v>
          </cell>
          <cell r="C3995">
            <v>0</v>
          </cell>
          <cell r="D3995">
            <v>0</v>
          </cell>
        </row>
        <row r="3996">
          <cell r="A3996">
            <v>72733</v>
          </cell>
          <cell r="B3996" t="str">
            <v>MOBILIZACAO E DESMOBILIZACAO DE EQUIPAMENTO DE SONDAGEM A PERCUSSAO</v>
          </cell>
          <cell r="C3996" t="str">
            <v>UN</v>
          </cell>
          <cell r="D3996">
            <v>398.44</v>
          </cell>
        </row>
        <row r="3997">
          <cell r="A3997">
            <v>8</v>
          </cell>
          <cell r="B3997" t="str">
            <v>LOCACAO</v>
          </cell>
          <cell r="C3997">
            <v>0</v>
          </cell>
          <cell r="D3997">
            <v>0</v>
          </cell>
        </row>
        <row r="3998">
          <cell r="A3998">
            <v>68051</v>
          </cell>
          <cell r="B3998" t="str">
            <v>LOCACAO ALVENARIA</v>
          </cell>
          <cell r="C3998" t="str">
            <v>M</v>
          </cell>
          <cell r="D3998">
            <v>2.54</v>
          </cell>
        </row>
        <row r="3999">
          <cell r="A3999">
            <v>73610</v>
          </cell>
          <cell r="B3999" t="str">
            <v>LOCAÇÃO DE REDES DE ÁGUA OU DE ESGOTO, INCLUSIVE TOPOGRAFO</v>
          </cell>
          <cell r="C3999" t="str">
            <v>M</v>
          </cell>
          <cell r="D3999">
            <v>0.36</v>
          </cell>
        </row>
        <row r="4000">
          <cell r="A4000">
            <v>73679</v>
          </cell>
          <cell r="B4000" t="str">
            <v>LOCAÇÃO DE ADUTORAS, COLETORES TRONCO E INTERCEPTORES - ATÉ DN 500 MM,INCLUSIVE TOPOGRAFO</v>
          </cell>
          <cell r="C4000" t="str">
            <v>M</v>
          </cell>
          <cell r="D4000">
            <v>0.55000000000000004</v>
          </cell>
        </row>
        <row r="4001">
          <cell r="A4001">
            <v>73686</v>
          </cell>
          <cell r="B4001" t="str">
            <v>LOCACAO DA OBRA, COM USO DE EQUIPAMENTOS TOPOGRAFICOS, INCLUSIVE TOPOGRAFO E NIVELADOR</v>
          </cell>
          <cell r="C4001" t="str">
            <v>M2</v>
          </cell>
          <cell r="D4001">
            <v>8.0399999999999991</v>
          </cell>
        </row>
        <row r="4002">
          <cell r="A4002">
            <v>73992</v>
          </cell>
          <cell r="B4002" t="str">
            <v>LOCACAO DE OBRA</v>
          </cell>
          <cell r="C4002">
            <v>0</v>
          </cell>
          <cell r="D4002">
            <v>0</v>
          </cell>
        </row>
        <row r="4003">
          <cell r="A4003" t="str">
            <v>73992/001</v>
          </cell>
          <cell r="B4003" t="str">
            <v>LOCACAO CONVENCIONAL DE OBRA, ATRAVÉS DE GABARITO DE TABUAS CORRIDAS PONTALETADAS A CADA 1,50M, SEM REAPROVEITAMENTO</v>
          </cell>
          <cell r="C4003" t="str">
            <v>M2</v>
          </cell>
          <cell r="D4003">
            <v>4.8899999999999997</v>
          </cell>
        </row>
        <row r="4004">
          <cell r="A4004">
            <v>74077</v>
          </cell>
          <cell r="B4004" t="str">
            <v>LOCACAO OBRA C/PECA DE PINHO / REAPROVEITAMENTO</v>
          </cell>
          <cell r="C4004">
            <v>0</v>
          </cell>
          <cell r="D4004">
            <v>0</v>
          </cell>
        </row>
        <row r="4005">
          <cell r="A4005" t="str">
            <v>74077/001</v>
          </cell>
          <cell r="B4005" t="str">
            <v>LOCACAO CONVENCIONAL DE OBRA, ATRAVÉS DE GABARITO DE TABUAS CORRIDAS PONTALETADAS, SEM REAPROVEITAMENTO</v>
          </cell>
          <cell r="C4005" t="str">
            <v>M2</v>
          </cell>
          <cell r="D4005">
            <v>4.37</v>
          </cell>
        </row>
        <row r="4006">
          <cell r="A4006" t="str">
            <v>74077/002</v>
          </cell>
          <cell r="B4006" t="str">
            <v>LOCACAO CONVENCIONAL DE OBRA, ATRAVÉS DE GABARITO DE TABUAS CORRIDAS PONTALETADAS, COM REAPROVEITAMENTO DE 10 VEZES.</v>
          </cell>
          <cell r="C4006" t="str">
            <v>M2</v>
          </cell>
          <cell r="D4006">
            <v>2.04</v>
          </cell>
        </row>
        <row r="4007">
          <cell r="A4007" t="str">
            <v>74077/003</v>
          </cell>
          <cell r="B4007" t="str">
            <v>LOCACAO CONVENCIONAL DE OBRA, ATRAVÉS DE GABARITO DE TABUAS CORRIDAS PONTALETADAS, COM REAPROVEITAMENTO DE 3 VEZES.</v>
          </cell>
          <cell r="C4007" t="str">
            <v>M2</v>
          </cell>
          <cell r="D4007">
            <v>2.65</v>
          </cell>
        </row>
        <row r="4008">
          <cell r="A4008">
            <v>9</v>
          </cell>
          <cell r="B4008" t="str">
            <v>LEVANTAMENTO CADASTRAL</v>
          </cell>
          <cell r="C4008">
            <v>0</v>
          </cell>
          <cell r="D4008">
            <v>0</v>
          </cell>
        </row>
        <row r="4009">
          <cell r="A4009">
            <v>73677</v>
          </cell>
          <cell r="B4009" t="str">
            <v>CADASTRO DE LIGAÇÕES PREDIAIS, INCLUSIVE TOPOGRAFO E DESENHISTA</v>
          </cell>
          <cell r="C4009" t="str">
            <v>UN</v>
          </cell>
          <cell r="D4009">
            <v>3.57</v>
          </cell>
        </row>
        <row r="4010">
          <cell r="A4010">
            <v>73678</v>
          </cell>
          <cell r="B4010" t="str">
            <v>CADASTRO DE ADUTORAS. COLETORES E INTERCEPTORES - ATÉ DN 500 MM, INCLUSIVE TOPOGRAFO E DESENHISTA</v>
          </cell>
          <cell r="C4010" t="str">
            <v>M</v>
          </cell>
          <cell r="D4010">
            <v>1.18</v>
          </cell>
        </row>
        <row r="4011">
          <cell r="A4011">
            <v>73682</v>
          </cell>
          <cell r="B4011" t="str">
            <v>CADASTRO DE REDES, INCLUSIVE TOPOGRAFO E DESENHISTA</v>
          </cell>
          <cell r="C4011" t="str">
            <v>M</v>
          </cell>
          <cell r="D4011">
            <v>0.52</v>
          </cell>
        </row>
        <row r="4012">
          <cell r="A4012">
            <v>73758</v>
          </cell>
          <cell r="B4012" t="str">
            <v>LEVANT SECAO TRANSV C/NIVEL P/M LINEAR SECAO</v>
          </cell>
          <cell r="C4012">
            <v>0</v>
          </cell>
          <cell r="D4012">
            <v>0</v>
          </cell>
        </row>
        <row r="4013">
          <cell r="A4013" t="str">
            <v>73758/001</v>
          </cell>
          <cell r="B4013" t="str">
            <v>LEVANTAMENTO SECAO TRANSVERSAL C/NIVEL TERRENO NAO ACIDENTADO VEGETAÇÃO DENSA INCLUSIVE DESENHO ESC 1:200 EM PAPEL VEGETAL MILIMETRADO (MEDIDO P/M SECAO), INCLUSIVE NIVELADOR, AUXILIAR DE CALCULO TOPOGRAFICO EDESENHISTA.</v>
          </cell>
          <cell r="C4013" t="str">
            <v>M</v>
          </cell>
          <cell r="D4013">
            <v>0.57999999999999996</v>
          </cell>
        </row>
        <row r="4014">
          <cell r="A4014" t="str">
            <v>URBA</v>
          </cell>
          <cell r="B4014" t="str">
            <v>URBANIZACAO</v>
          </cell>
          <cell r="C4014">
            <v>0</v>
          </cell>
          <cell r="D4014">
            <v>0</v>
          </cell>
        </row>
        <row r="4015">
          <cell r="A4015">
            <v>201</v>
          </cell>
          <cell r="B4015" t="str">
            <v>PORTAO</v>
          </cell>
          <cell r="C4015">
            <v>0</v>
          </cell>
          <cell r="D4015">
            <v>0</v>
          </cell>
        </row>
        <row r="4016">
          <cell r="A4016">
            <v>73814</v>
          </cell>
          <cell r="B4016" t="str">
            <v>PORTAO DE FERRO GALVANIZADO</v>
          </cell>
          <cell r="C4016">
            <v>0</v>
          </cell>
          <cell r="D4016">
            <v>0</v>
          </cell>
        </row>
        <row r="4017">
          <cell r="A4017" t="str">
            <v>73814/001</v>
          </cell>
          <cell r="B4017" t="str">
            <v>PORTAO EM TUBO DE ACO GALVANIZADO, PAINEL UNICO, 1MX1,6M, INCLUSO CADEADO</v>
          </cell>
          <cell r="C4017" t="str">
            <v>UN</v>
          </cell>
          <cell r="D4017">
            <v>326.06</v>
          </cell>
        </row>
        <row r="4018">
          <cell r="A4018" t="str">
            <v>73814/002</v>
          </cell>
          <cell r="B4018" t="str">
            <v>PORTAO DE FERRO GALVANIZADO 4,0X1,2M PAINEL ÚNICO, INCLUSIVE CADEADO</v>
          </cell>
          <cell r="C4018" t="str">
            <v>UN</v>
          </cell>
          <cell r="D4018">
            <v>812.09</v>
          </cell>
        </row>
        <row r="4019">
          <cell r="A4019">
            <v>73823</v>
          </cell>
          <cell r="B4019" t="str">
            <v>PORTAO PADRAO SANEPAR</v>
          </cell>
          <cell r="C4019">
            <v>0</v>
          </cell>
          <cell r="D4019">
            <v>0</v>
          </cell>
        </row>
        <row r="4020">
          <cell r="A4020" t="str">
            <v>73823/001</v>
          </cell>
          <cell r="B4020" t="str">
            <v>PORTAO EM CHAPA DE FERRO E TELA, INCLUSIVE PINTURA E PILARES DE APOIO(PARA VEICULOS)</v>
          </cell>
          <cell r="C4020" t="str">
            <v>UN</v>
          </cell>
          <cell r="D4020">
            <v>1975.83</v>
          </cell>
        </row>
        <row r="4021">
          <cell r="A4021" t="str">
            <v>73823/002</v>
          </cell>
          <cell r="B4021" t="str">
            <v>PORTAO EM CHAPA DE FERRO E TELA, INCLUSIVE PINTURA E PILARES DE APOIO(PARA PEDESTRES)</v>
          </cell>
          <cell r="C4021" t="str">
            <v>UN</v>
          </cell>
          <cell r="D4021">
            <v>794.84</v>
          </cell>
        </row>
        <row r="4022">
          <cell r="A4022">
            <v>202</v>
          </cell>
          <cell r="B4022" t="str">
            <v>CERCA/PROTETORES</v>
          </cell>
          <cell r="C4022">
            <v>0</v>
          </cell>
          <cell r="D4022">
            <v>0</v>
          </cell>
        </row>
        <row r="4023">
          <cell r="A4023">
            <v>74038</v>
          </cell>
          <cell r="B4023" t="str">
            <v>PORTÃO PARA CERCA</v>
          </cell>
          <cell r="C4023">
            <v>0</v>
          </cell>
          <cell r="D4023">
            <v>0</v>
          </cell>
        </row>
        <row r="4024">
          <cell r="A4024" t="str">
            <v>74038/001</v>
          </cell>
          <cell r="B4024" t="str">
            <v>PORTÃO COM MOURÃO DE MADEIRA ROLIÇA D=11CM COM 5 FIOS DE ARAME FARPADONº 14.</v>
          </cell>
          <cell r="C4024" t="str">
            <v>M</v>
          </cell>
          <cell r="D4024">
            <v>10.07</v>
          </cell>
        </row>
        <row r="4025">
          <cell r="A4025">
            <v>74039</v>
          </cell>
          <cell r="B4025" t="str">
            <v>CERCA COM MOURÕES DE MADEIRA</v>
          </cell>
          <cell r="C4025">
            <v>0</v>
          </cell>
          <cell r="D4025">
            <v>0</v>
          </cell>
        </row>
        <row r="4026">
          <cell r="A4026" t="str">
            <v>74039/001</v>
          </cell>
          <cell r="B4026" t="str">
            <v>CERCA COM MOURÕES DE MADEIRA ROLIÇA D=11CM, ESPAÇAMENTO DE 2M, ALTURALIVRE DE 1M, CRAVADOS 0,50M, COM 5 FIOS DE ARAME FARPADO Nº14 CLASSE 250 - FORNEC E COLOC.</v>
          </cell>
          <cell r="C4026" t="str">
            <v>M</v>
          </cell>
          <cell r="D4026">
            <v>10.07</v>
          </cell>
        </row>
        <row r="4027">
          <cell r="A4027">
            <v>74118</v>
          </cell>
          <cell r="B4027" t="str">
            <v>CERCA VIVA - MMA</v>
          </cell>
          <cell r="C4027">
            <v>0</v>
          </cell>
          <cell r="D4027">
            <v>0</v>
          </cell>
        </row>
        <row r="4028">
          <cell r="A4028" t="str">
            <v>74118/001</v>
          </cell>
          <cell r="B4028" t="str">
            <v>CERCA VIVA DE HISBICO, CEDRIHO, CALIAMDRA, ACALIFA - FORNEC. E PLANTIO</v>
          </cell>
          <cell r="C4028" t="str">
            <v>M</v>
          </cell>
          <cell r="D4028">
            <v>5.2</v>
          </cell>
        </row>
        <row r="4029">
          <cell r="A4029">
            <v>74142</v>
          </cell>
          <cell r="B4029" t="str">
            <v>CERCA COM MOUROES - MMA</v>
          </cell>
          <cell r="C4029">
            <v>0</v>
          </cell>
          <cell r="D4029">
            <v>0</v>
          </cell>
        </row>
        <row r="4030">
          <cell r="A4030" t="str">
            <v>74142/001</v>
          </cell>
          <cell r="B4030" t="str">
            <v>CERCA COM MOURÕES DE CONCRETO, RETO, ESPAÇAMENTO DE 3M, CRAVADOS 0,5M,COM 4 FIOS DE ARAME FARPADO Nº14 CLASSE 250 - FORNEC E COLOC.</v>
          </cell>
          <cell r="C4030" t="str">
            <v>M</v>
          </cell>
          <cell r="D4030">
            <v>23.58</v>
          </cell>
        </row>
        <row r="4031">
          <cell r="A4031" t="str">
            <v>74142/002</v>
          </cell>
          <cell r="B4031" t="str">
            <v>CERCA COM MOURÕES DE MADEIRA, 7,5X7,5CM, ESPAÇAMENTO DE 2M, ALTURA LIVRE DE 2M, CRAVADOS 0,5M, COM 4 FIOS DE ARAME FARPADO Nº14 CLASSE 250 -FORNEC E COLOC.</v>
          </cell>
          <cell r="C4031" t="str">
            <v>M</v>
          </cell>
          <cell r="D4031">
            <v>14</v>
          </cell>
        </row>
        <row r="4032">
          <cell r="A4032" t="str">
            <v>74142/003</v>
          </cell>
          <cell r="B4032" t="str">
            <v>CERCA COM MOURÕES DE MADEIRA, 7,5X7,5CM, ESPAÇAMENTO DE 2M, CRAVADOS 0,5M, COM 8 FIOS DE ARAME FARPADO Nº14 CLASSE 250 - FORNEC E COLOC.</v>
          </cell>
          <cell r="C4032" t="str">
            <v>M</v>
          </cell>
          <cell r="D4032">
            <v>17.059999999999999</v>
          </cell>
        </row>
        <row r="4033">
          <cell r="A4033" t="str">
            <v>74142/004</v>
          </cell>
          <cell r="B4033" t="str">
            <v>CERCA COM MOURÕES DE CONCRETO, SEÇÃO "T" PONTA INCLINADA, 7,5X7,5CM, ESPAÇAMENTO DE 3M, CRAVADOS 0,5M, COM 11 FIOS DE ARAME FARPADO Nº14 CLASSE 250 - FORNEC E COLOC.</v>
          </cell>
          <cell r="C4033" t="str">
            <v>M</v>
          </cell>
          <cell r="D4033">
            <v>29.37</v>
          </cell>
        </row>
        <row r="4034">
          <cell r="A4034">
            <v>74143</v>
          </cell>
          <cell r="B4034" t="str">
            <v>CERCA DE ARAME LISO</v>
          </cell>
          <cell r="C4034">
            <v>0</v>
          </cell>
          <cell r="D4034">
            <v>0</v>
          </cell>
        </row>
        <row r="4035">
          <cell r="A4035" t="str">
            <v>74143/001</v>
          </cell>
          <cell r="B4035" t="str">
            <v>CERCA C/ POSTES RETOS DE CONCRETO (ESTICADORES RETOS) DE 15X15 CM, ALT. DE 2,3 A 2,5 M, COM ESCORAS DE 10 X 10 CM NOS CANTOS, COM 12 FIOS DEARAME LISO (PARA DIVISÃO DE TERRENOS URBANOS)</v>
          </cell>
          <cell r="C4035" t="str">
            <v>M</v>
          </cell>
          <cell r="D4035">
            <v>28.32</v>
          </cell>
        </row>
        <row r="4036">
          <cell r="A4036" t="str">
            <v>74143/002</v>
          </cell>
          <cell r="B4036" t="str">
            <v>CERCA C/ POSTES RETOS DE CONCRETO (ESTICADORES RETOS) DE 15X15 CM, ALT. DE 2,3 A 2,5 M, COM ESCORAS DE 10 X 10 CM NOS CANTOS, COM 09 FIOS DEARAME LISO (PARA DIVISÃO DE TERRENOS URBANOS)</v>
          </cell>
          <cell r="C4036" t="str">
            <v>M</v>
          </cell>
          <cell r="D4036">
            <v>27.29</v>
          </cell>
        </row>
        <row r="4037">
          <cell r="A4037">
            <v>204</v>
          </cell>
          <cell r="B4037" t="str">
            <v>ALAMBRADO</v>
          </cell>
          <cell r="C4037">
            <v>0</v>
          </cell>
          <cell r="D4037">
            <v>0</v>
          </cell>
        </row>
        <row r="4038">
          <cell r="A4038">
            <v>73787</v>
          </cell>
          <cell r="B4038" t="str">
            <v>ALAMBRADO</v>
          </cell>
          <cell r="C4038">
            <v>0</v>
          </cell>
          <cell r="D4038">
            <v>0</v>
          </cell>
        </row>
        <row r="4039">
          <cell r="A4039" t="str">
            <v>73787/001</v>
          </cell>
          <cell r="B4039" t="str">
            <v>ALAMBRADO EM TUBOS DE FERRO GALVANIZADO A CADA 2M ALTURA 3M, FIXADOS EM BLOCOS DE CONCRETO, COM TELA DE ARAME GALVANIZADO REVESTIDO COM PVCFIO 12 MALHA 7,5CM</v>
          </cell>
          <cell r="C4039" t="str">
            <v>M2</v>
          </cell>
          <cell r="D4039">
            <v>127.47</v>
          </cell>
        </row>
        <row r="4040">
          <cell r="A4040">
            <v>74244</v>
          </cell>
          <cell r="B4040" t="str">
            <v>ALAMBRADO PARA QUADRA POLIESPORTIVA</v>
          </cell>
          <cell r="C4040">
            <v>0</v>
          </cell>
          <cell r="D4040">
            <v>0</v>
          </cell>
        </row>
        <row r="4041">
          <cell r="A4041" t="str">
            <v>74244/001</v>
          </cell>
          <cell r="B4041" t="str">
            <v>ALAMBRADO PARA QUADRA POLIESPORTIVA, ESTRUTURADA EM TUBO DE AÇO GALV.C/COSTURA DIN 2440, DIÂMETRO 2", E TELA EM ARAME GALVANIZADO 14 BWG, MALHA QUADRADA COM ABERTURA DE 2".</v>
          </cell>
          <cell r="C4041" t="str">
            <v>M2</v>
          </cell>
          <cell r="D4041">
            <v>86.69</v>
          </cell>
        </row>
        <row r="4042">
          <cell r="A4042">
            <v>205</v>
          </cell>
          <cell r="B4042" t="str">
            <v>ARBORIZACAO, INCLUSIVE PREPARO DO SOLO</v>
          </cell>
          <cell r="C4042">
            <v>0</v>
          </cell>
          <cell r="D4042">
            <v>0</v>
          </cell>
        </row>
        <row r="4043">
          <cell r="A4043">
            <v>73788</v>
          </cell>
          <cell r="B4043" t="str">
            <v>PLANTIO DE ARVORES E ARBUSTOS</v>
          </cell>
          <cell r="C4043">
            <v>0</v>
          </cell>
          <cell r="D4043">
            <v>0</v>
          </cell>
        </row>
        <row r="4044">
          <cell r="A4044" t="str">
            <v>73788/001</v>
          </cell>
          <cell r="B4044" t="str">
            <v>PLANTIO ARBUSTO DE H=0.5 A 0.7M COM 12 UNID/M2, APENAS MÃO DE OBRA, EXCLUSO O FORNECIMENTO DA MUDA E DO ADUBO</v>
          </cell>
          <cell r="C4044" t="str">
            <v>M2</v>
          </cell>
          <cell r="D4044">
            <v>3.43</v>
          </cell>
        </row>
        <row r="4045">
          <cell r="A4045" t="str">
            <v>73788/002</v>
          </cell>
          <cell r="B4045" t="str">
            <v>GRADE EM MADEIRA PARA PROTECAO DE MUDAS DE ARVORES</v>
          </cell>
          <cell r="C4045" t="str">
            <v>UN</v>
          </cell>
          <cell r="D4045">
            <v>64.87</v>
          </cell>
        </row>
        <row r="4046">
          <cell r="A4046">
            <v>73967</v>
          </cell>
          <cell r="B4046" t="str">
            <v>PLANTIO DE ARBUSTOS E ARVORES</v>
          </cell>
          <cell r="C4046">
            <v>0</v>
          </cell>
          <cell r="D4046">
            <v>0</v>
          </cell>
        </row>
        <row r="4047">
          <cell r="A4047" t="str">
            <v>73967/001</v>
          </cell>
          <cell r="B4047" t="str">
            <v>ARBUSTO CO ALTURA MAIOR DO QUE 1,00 METRO</v>
          </cell>
          <cell r="C4047" t="str">
            <v>UN</v>
          </cell>
          <cell r="D4047">
            <v>33.090000000000003</v>
          </cell>
        </row>
        <row r="4048">
          <cell r="A4048" t="str">
            <v>73967/002</v>
          </cell>
          <cell r="B4048" t="str">
            <v>PLANTIO DE ARVORE COM ALTURA MAIOR DO QUE 2,00 METROS</v>
          </cell>
          <cell r="C4048" t="str">
            <v>UN</v>
          </cell>
          <cell r="D4048">
            <v>41.35</v>
          </cell>
        </row>
        <row r="4049">
          <cell r="A4049" t="str">
            <v>73967/003</v>
          </cell>
          <cell r="B4049" t="str">
            <v>PLANTIO DE ARVORE ISOLADA ATÉ 2,00M DE ALT, DE QUALQUER ESPECIE, EM LOGRADOURO PUBLICO, INCLUSIVE TRANSPORTE DE TERRA PRETA. EXCLUSIVE FORNECIMENTO DA ARVORE</v>
          </cell>
          <cell r="C4049" t="str">
            <v>UN</v>
          </cell>
          <cell r="D4049">
            <v>22.29</v>
          </cell>
        </row>
        <row r="4050">
          <cell r="A4050" t="str">
            <v>73967/004</v>
          </cell>
          <cell r="B4050" t="str">
            <v>IRRIGAÇÃO DE ÁRVORE COM CARRO PIPA</v>
          </cell>
          <cell r="C4050" t="str">
            <v>UN</v>
          </cell>
          <cell r="D4050">
            <v>0.18</v>
          </cell>
        </row>
        <row r="4051">
          <cell r="A4051" t="str">
            <v>73967/005</v>
          </cell>
          <cell r="B4051" t="str">
            <v>ESTACA MANGUE</v>
          </cell>
          <cell r="C4051" t="str">
            <v>UN</v>
          </cell>
          <cell r="D4051">
            <v>3.91</v>
          </cell>
        </row>
        <row r="4052">
          <cell r="A4052">
            <v>206</v>
          </cell>
          <cell r="B4052" t="str">
            <v>GRAMA, INCLUSIVE PREPARO DO SOLO</v>
          </cell>
          <cell r="C4052">
            <v>0</v>
          </cell>
          <cell r="D4052">
            <v>0</v>
          </cell>
        </row>
        <row r="4053">
          <cell r="A4053">
            <v>74236</v>
          </cell>
          <cell r="B4053" t="str">
            <v>PLANTIO DE GRAMA</v>
          </cell>
          <cell r="C4053">
            <v>0</v>
          </cell>
          <cell r="D4053">
            <v>0</v>
          </cell>
        </row>
        <row r="4054">
          <cell r="A4054" t="str">
            <v>74236/001</v>
          </cell>
          <cell r="B4054" t="str">
            <v>GRAMA BATATAIS EM PLACAS</v>
          </cell>
          <cell r="C4054" t="str">
            <v>M2</v>
          </cell>
          <cell r="D4054">
            <v>7.16</v>
          </cell>
        </row>
        <row r="4055">
          <cell r="A4055">
            <v>207</v>
          </cell>
          <cell r="B4055" t="str">
            <v>PASSEIO</v>
          </cell>
          <cell r="C4055">
            <v>0</v>
          </cell>
          <cell r="D4055">
            <v>0</v>
          </cell>
        </row>
        <row r="4056">
          <cell r="A4056">
            <v>73608</v>
          </cell>
          <cell r="B4056" t="str">
            <v>PISO EM PEDRA PORTUGUESA BRANCA ASSENTADA SOBRE ARGAMASSA SECA TRACO 1:6 (CIMENTO E AREIA) E REJUNTADA COM ARGAMASSA SECA TRACO 1:2 (CIMENTOE AREIA)</v>
          </cell>
          <cell r="C4056" t="str">
            <v>M2</v>
          </cell>
          <cell r="D4056">
            <v>52.91</v>
          </cell>
        </row>
        <row r="4057">
          <cell r="A4057">
            <v>208</v>
          </cell>
          <cell r="B4057" t="str">
            <v>PLAYGROUND/QUADRAS</v>
          </cell>
          <cell r="C4057">
            <v>0</v>
          </cell>
          <cell r="D4057">
            <v>0</v>
          </cell>
        </row>
        <row r="4058">
          <cell r="A4058">
            <v>73603</v>
          </cell>
          <cell r="B4058" t="str">
            <v>CONJUNTO DE TABELAS DE BASQUETE EM LAMINADO NAVAL, INCLUSO REDE E ARO</v>
          </cell>
          <cell r="C4058" t="str">
            <v>CJ</v>
          </cell>
          <cell r="D4058">
            <v>753.73</v>
          </cell>
        </row>
        <row r="4059">
          <cell r="A4059">
            <v>73604</v>
          </cell>
          <cell r="B4059" t="str">
            <v>CONJUNTO DE TRAVES PARA FUTSAL PINTADAS, INCLUSO REDE</v>
          </cell>
          <cell r="C4059" t="str">
            <v>CJ</v>
          </cell>
          <cell r="D4059">
            <v>1342.1</v>
          </cell>
        </row>
        <row r="4060">
          <cell r="A4060">
            <v>277</v>
          </cell>
          <cell r="B4060" t="str">
            <v>MANUTENCAO E LIMPEZA DE AREAS VERDES</v>
          </cell>
          <cell r="C4060">
            <v>0</v>
          </cell>
          <cell r="D4060">
            <v>0</v>
          </cell>
        </row>
        <row r="4061">
          <cell r="A4061">
            <v>73864</v>
          </cell>
          <cell r="B4061" t="str">
            <v>NIVELAMENTO DE SOLO</v>
          </cell>
          <cell r="C4061">
            <v>0</v>
          </cell>
          <cell r="D4061">
            <v>0</v>
          </cell>
        </row>
        <row r="4062">
          <cell r="A4062" t="str">
            <v>73864/001</v>
          </cell>
          <cell r="B4062" t="str">
            <v>NIVELAMENTO E COMPACTACAO D/AREAS ENSAIBRADAS</v>
          </cell>
          <cell r="C4062" t="str">
            <v>HA</v>
          </cell>
          <cell r="D4062">
            <v>1723.11</v>
          </cell>
        </row>
        <row r="4063">
          <cell r="A4063">
            <v>278</v>
          </cell>
          <cell r="B4063" t="str">
            <v>FORNECIMENTO DE ADUBOS, MATERIAIS E EQUIPAMENTOS PARA JARDIM</v>
          </cell>
          <cell r="C4063">
            <v>0</v>
          </cell>
          <cell r="D4063">
            <v>0</v>
          </cell>
        </row>
        <row r="4064">
          <cell r="A4064">
            <v>74228</v>
          </cell>
          <cell r="B4064" t="str">
            <v>BANCOS DE CONCRETO P/JARDIM</v>
          </cell>
          <cell r="C4064">
            <v>0</v>
          </cell>
          <cell r="D4064">
            <v>0</v>
          </cell>
        </row>
        <row r="4065">
          <cell r="A4065" t="str">
            <v>74228/001</v>
          </cell>
          <cell r="B4065" t="str">
            <v>BANCO DE CONCRETO APARENTE LARG=45CM E 10CM ESPESSURA SOBRE DOIS APOI-OS DO MESMO MATERIAL COM SECAO DE 10X30CM.</v>
          </cell>
          <cell r="C4065" t="str">
            <v>M</v>
          </cell>
          <cell r="D4065">
            <v>103.25</v>
          </cell>
        </row>
        <row r="4066">
          <cell r="A4066" t="str">
            <v>-------------</v>
          </cell>
          <cell r="B4066" t="str">
            <v>---------------------------------------------------</v>
          </cell>
          <cell r="C4066">
            <v>0</v>
          </cell>
          <cell r="D4066">
            <v>0</v>
          </cell>
        </row>
        <row r="4067">
          <cell r="A4067" t="str">
            <v>TOTAIS DO VIN</v>
          </cell>
          <cell r="B4067" t="str">
            <v>ULO - AGRUPADORES: 525 COMPOSIÇÕES: 3.288</v>
          </cell>
          <cell r="C4067">
            <v>0</v>
          </cell>
          <cell r="D4067">
            <v>0</v>
          </cell>
        </row>
        <row r="4068">
          <cell r="A4068" t="str">
            <v>-------------</v>
          </cell>
          <cell r="B4068" t="str">
            <v>---------------------------------------------------</v>
          </cell>
          <cell r="C4068">
            <v>0</v>
          </cell>
          <cell r="D4068">
            <v>0</v>
          </cell>
        </row>
        <row r="4069">
          <cell r="A4069" t="str">
            <v>TOTALIZAÇÃO</v>
          </cell>
          <cell r="B4069" t="str">
            <v>E COMPOSIÇOES</v>
          </cell>
          <cell r="C4069">
            <v>0</v>
          </cell>
          <cell r="D4069">
            <v>0</v>
          </cell>
        </row>
        <row r="4070">
          <cell r="A4070" t="str">
            <v>-------------</v>
          </cell>
          <cell r="B4070" t="str">
            <v>---------------------------------------------------AGRUPADOR COMPOSIÇÃO</v>
          </cell>
          <cell r="C4070">
            <v>0</v>
          </cell>
          <cell r="D4070">
            <v>0</v>
          </cell>
        </row>
        <row r="4071">
          <cell r="A4071" t="str">
            <v>-------------</v>
          </cell>
          <cell r="B4071" t="str">
            <v>---------------------------------------------------</v>
          </cell>
          <cell r="C4071">
            <v>0</v>
          </cell>
          <cell r="D4071">
            <v>0</v>
          </cell>
        </row>
        <row r="4072">
          <cell r="A4072" t="str">
            <v>TOTAL GERAL .</v>
          </cell>
          <cell r="B4072" t="str">
            <v>...... 525 3.288</v>
          </cell>
          <cell r="C4072">
            <v>0</v>
          </cell>
          <cell r="D4072">
            <v>0</v>
          </cell>
        </row>
        <row r="4073">
          <cell r="A4073" t="str">
            <v>im de arquivo</v>
          </cell>
          <cell r="B4073">
            <v>0</v>
          </cell>
          <cell r="C4073">
            <v>0</v>
          </cell>
          <cell r="D4073">
            <v>0</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RESUMO-DVOP_JBS (2)"/>
      <sheetName val="RESUMO-DVOP_AGRIMAT"/>
      <sheetName val="REAJU (2)"/>
      <sheetName val="Mat Asf"/>
      <sheetName val="Meio fio"/>
      <sheetName val="Limpeza da faixa de domínio"/>
      <sheetName val="DMT 50m"/>
      <sheetName val="DMT 1000 a 1200m"/>
      <sheetName val="Remoção Solo Mole"/>
      <sheetName val="OAC"/>
      <sheetName val="pl. Orçam. -boa esperança I e I"/>
      <sheetName val="pl. Orçam. -boa esperança I (2)"/>
      <sheetName val="pl. Orçam. -boa esperança I (3)"/>
      <sheetName val="Escav mecân"/>
      <sheetName val="Carga solo"/>
      <sheetName val="Transp solo"/>
      <sheetName val="Subleito"/>
      <sheetName val="Estabil solo-sub base"/>
      <sheetName val="Estabil solo-base"/>
      <sheetName val="Aquis mat jaz"/>
      <sheetName val="Escav mat jaz"/>
      <sheetName val="Transp mat jaz"/>
      <sheetName val="Dreno"/>
      <sheetName val="Cerca"/>
      <sheetName val="Valeta"/>
      <sheetName val="Enleivamento"/>
      <sheetName val="Valeta (3)"/>
      <sheetName val="DMT modelo (2)"/>
      <sheetName val="Defensa"/>
      <sheetName val="Placas"/>
      <sheetName val="Grama"/>
      <sheetName val="Pintura"/>
      <sheetName val="REAJU"/>
      <sheetName val="Imprimação"/>
      <sheetName val="T.S.D"/>
      <sheetName val="Transp Agreg (2)"/>
      <sheetName val="Escav. vala"/>
      <sheetName val="Acerto de vala"/>
      <sheetName val="Lastro de Areia"/>
      <sheetName val="Reaterro de vala"/>
      <sheetName val="Transp mat escav"/>
      <sheetName val="Tubo "/>
      <sheetName val="BL"/>
      <sheetName val="PV"/>
      <sheetName val="Plan1"/>
    </sheetNames>
    <sheetDataSet>
      <sheetData sheetId="0">
        <row r="12">
          <cell r="B12" t="str">
            <v>Firma: AGRIMAT ENGª INDUSTRIA E COMÉRCIO LTDA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Quant.(102,89)"/>
      <sheetName val="Quant.(10,4)"/>
      <sheetName val="Quant. Geral"/>
      <sheetName val="Prefeitura"/>
      <sheetName val="Tomada de Preços"/>
      <sheetName val="Associação"/>
      <sheetName val="Quantitativos"/>
      <sheetName val="Óleo Diesel"/>
      <sheetName val="Óleo Diesel Assoc."/>
      <sheetName val="RELATÓRIO"/>
      <sheetName val="REAJU (2)"/>
    </sheetNames>
    <sheetDataSet>
      <sheetData sheetId="0">
        <row r="3">
          <cell r="B3" t="str">
            <v>Atividades Auxiliares ou Básica</v>
          </cell>
        </row>
        <row r="4">
          <cell r="A4" t="str">
            <v>1 A 00 001 00</v>
          </cell>
          <cell r="B4" t="str">
            <v>Transporte local c/ basc. 5m3 rodov. não pav.</v>
          </cell>
          <cell r="E4" t="str">
            <v>tkm</v>
          </cell>
        </row>
        <row r="5">
          <cell r="A5" t="str">
            <v>1 A 00 001 05</v>
          </cell>
          <cell r="B5" t="str">
            <v>Transp. local c/ basc. 10m3 rodov. não pav (const)</v>
          </cell>
          <cell r="E5" t="str">
            <v>tkm</v>
          </cell>
        </row>
        <row r="6">
          <cell r="A6" t="str">
            <v>1 A 00 001 06</v>
          </cell>
          <cell r="B6" t="str">
            <v>Transp. local c/ basc. 10m3 rodov. não pav (consv)</v>
          </cell>
          <cell r="E6" t="str">
            <v>tkm</v>
          </cell>
        </row>
        <row r="7">
          <cell r="A7" t="str">
            <v>1 A 00 001 07</v>
          </cell>
          <cell r="B7" t="str">
            <v>Transp. local c/ basc. 10m3 rodov. não pav (restr)</v>
          </cell>
          <cell r="E7" t="str">
            <v>tkm</v>
          </cell>
        </row>
        <row r="8">
          <cell r="A8" t="str">
            <v>1 A 00 001 08</v>
          </cell>
          <cell r="B8" t="str">
            <v>Transporte local c/ basc. p/ rocha rodov. não pav.</v>
          </cell>
          <cell r="E8" t="str">
            <v>tkm</v>
          </cell>
        </row>
        <row r="9">
          <cell r="A9" t="str">
            <v>1 A 00 001 40</v>
          </cell>
          <cell r="B9" t="str">
            <v>Transp. local c/ carroceria 15 t rodov. não pav.</v>
          </cell>
          <cell r="E9" t="str">
            <v>tkm</v>
          </cell>
        </row>
        <row r="10">
          <cell r="A10" t="str">
            <v>1 A 00 001 41</v>
          </cell>
          <cell r="B10" t="str">
            <v>Transporte local c/ carroceria 4t rodov. não pav.</v>
          </cell>
          <cell r="E10" t="str">
            <v>tkm</v>
          </cell>
        </row>
        <row r="11">
          <cell r="A11" t="str">
            <v>1 A 00 001 50</v>
          </cell>
          <cell r="B11" t="str">
            <v>Transporte local c/ betoneira rodov. não pav.</v>
          </cell>
          <cell r="E11" t="str">
            <v>tkm</v>
          </cell>
        </row>
        <row r="12">
          <cell r="A12" t="str">
            <v>1 A 00 001 60</v>
          </cell>
          <cell r="B12" t="str">
            <v>Transp. local c/ carroc. c/ guind. rodov. não pav.</v>
          </cell>
          <cell r="E12" t="str">
            <v>tkm</v>
          </cell>
        </row>
        <row r="13">
          <cell r="A13" t="str">
            <v>1 A 00 001 90</v>
          </cell>
          <cell r="B13" t="str">
            <v>Transporte comercial c/ carroc. rodov. não pav.</v>
          </cell>
          <cell r="E13" t="str">
            <v>tkm</v>
          </cell>
        </row>
        <row r="14">
          <cell r="A14" t="str">
            <v>1 A 00 002 00</v>
          </cell>
          <cell r="B14" t="str">
            <v>Transporte local c/ basc. 5m3 rodov. pav.</v>
          </cell>
          <cell r="E14" t="str">
            <v>tkm</v>
          </cell>
        </row>
        <row r="15">
          <cell r="A15" t="str">
            <v>1 A 00 002 03</v>
          </cell>
          <cell r="B15" t="str">
            <v>Transp. local material para remendos</v>
          </cell>
          <cell r="E15" t="str">
            <v>tkm</v>
          </cell>
        </row>
        <row r="16">
          <cell r="A16" t="str">
            <v>1 A 00 002 05</v>
          </cell>
          <cell r="B16" t="str">
            <v>Transp. local c/ basc. 10m3 rodov. pav. (const)</v>
          </cell>
          <cell r="E16" t="str">
            <v>tkm</v>
          </cell>
        </row>
        <row r="17">
          <cell r="A17" t="str">
            <v>1 A 00 002 06</v>
          </cell>
          <cell r="B17" t="str">
            <v>Transp. local c/ basc. 10m3 rodov. pav. (consv)</v>
          </cell>
          <cell r="E17" t="str">
            <v>tkm</v>
          </cell>
        </row>
        <row r="18">
          <cell r="A18" t="str">
            <v>1 A 00 002 07</v>
          </cell>
          <cell r="B18" t="str">
            <v>Transp. local c/ basc. 10m3 rodov. pav. (restr)</v>
          </cell>
          <cell r="E18" t="str">
            <v>tkm</v>
          </cell>
        </row>
        <row r="19">
          <cell r="A19" t="str">
            <v>1 A 00 002 08</v>
          </cell>
          <cell r="B19" t="str">
            <v>Transporte local c/ basc. p/ rocha rodov. pav.</v>
          </cell>
          <cell r="E19" t="str">
            <v>tkm</v>
          </cell>
        </row>
        <row r="20">
          <cell r="A20" t="str">
            <v>1 A 00 002 40</v>
          </cell>
          <cell r="B20" t="str">
            <v>Transporte local c/ carroceria 15 t rodov. pav.</v>
          </cell>
          <cell r="E20" t="str">
            <v>tkm</v>
          </cell>
        </row>
        <row r="21">
          <cell r="A21" t="str">
            <v>1 A 00 002 41</v>
          </cell>
          <cell r="B21" t="str">
            <v>Transporte local c/ carroceria 4t rodov. pav.</v>
          </cell>
          <cell r="E21" t="str">
            <v>tkm</v>
          </cell>
        </row>
        <row r="22">
          <cell r="A22" t="str">
            <v>1 A 00 002 50</v>
          </cell>
          <cell r="B22" t="str">
            <v>Transporte local c/ betoneira rodov. pav.</v>
          </cell>
          <cell r="E22" t="str">
            <v>tkm</v>
          </cell>
        </row>
        <row r="23">
          <cell r="A23" t="str">
            <v>1 A 00 002 60</v>
          </cell>
          <cell r="B23" t="str">
            <v>Transp. local c/ carroceria c/ guind. rodov. pav.</v>
          </cell>
          <cell r="E23" t="str">
            <v>tkm</v>
          </cell>
        </row>
        <row r="24">
          <cell r="A24" t="str">
            <v>1 A 00 002 90</v>
          </cell>
          <cell r="B24" t="str">
            <v>Transporte comercial c/ carroceria rodov. pav.</v>
          </cell>
          <cell r="E24" t="str">
            <v>tkm</v>
          </cell>
        </row>
        <row r="25">
          <cell r="A25" t="str">
            <v>1 A 00 102 00</v>
          </cell>
          <cell r="B25" t="str">
            <v>Transporte local de material betuminoso</v>
          </cell>
          <cell r="E25" t="str">
            <v>tkm</v>
          </cell>
        </row>
        <row r="26">
          <cell r="A26" t="str">
            <v>1 A 00 112 90</v>
          </cell>
          <cell r="B26" t="str">
            <v>Transporte comercial material betuminoso a quente</v>
          </cell>
          <cell r="E26" t="str">
            <v>tkm</v>
          </cell>
        </row>
        <row r="27">
          <cell r="A27" t="str">
            <v>1 A 00 112 91</v>
          </cell>
          <cell r="B27" t="str">
            <v>Transporte comercial material betuminoso a frio</v>
          </cell>
          <cell r="E27" t="str">
            <v>tkm</v>
          </cell>
        </row>
        <row r="28">
          <cell r="A28" t="str">
            <v>1 A 00 201 70</v>
          </cell>
          <cell r="B28" t="str">
            <v>Transp. local água c/ cam. tanque rodov. não pav.</v>
          </cell>
          <cell r="E28" t="str">
            <v>tkm</v>
          </cell>
        </row>
        <row r="29">
          <cell r="A29" t="str">
            <v>1 A 00 202 70</v>
          </cell>
          <cell r="B29" t="str">
            <v>Transp. local de água c/ cam. tanque rodov. pav.</v>
          </cell>
          <cell r="E29" t="str">
            <v>tkm</v>
          </cell>
        </row>
        <row r="30">
          <cell r="A30" t="str">
            <v>1 A 00 301 00</v>
          </cell>
          <cell r="B30" t="str">
            <v>Fornecimento de Aço CA-25</v>
          </cell>
          <cell r="E30" t="str">
            <v>kg</v>
          </cell>
        </row>
        <row r="31">
          <cell r="A31" t="str">
            <v>1 A 00 302 00</v>
          </cell>
          <cell r="B31" t="str">
            <v>Fornecimento de Aço CA-50</v>
          </cell>
          <cell r="E31" t="str">
            <v>kg</v>
          </cell>
        </row>
        <row r="32">
          <cell r="A32" t="str">
            <v>1 A 00 303 00</v>
          </cell>
          <cell r="B32" t="str">
            <v>Fornecimento de Aço CA-60</v>
          </cell>
          <cell r="E32" t="str">
            <v>kg</v>
          </cell>
        </row>
        <row r="33">
          <cell r="A33" t="str">
            <v>1 A 00 717 00</v>
          </cell>
          <cell r="B33" t="str">
            <v>Brita Comercial</v>
          </cell>
          <cell r="E33" t="str">
            <v>m3</v>
          </cell>
        </row>
        <row r="34">
          <cell r="A34" t="str">
            <v>1 A 00 961 00</v>
          </cell>
          <cell r="B34" t="str">
            <v>Peças de Desgaste do Britador 30m3/h</v>
          </cell>
          <cell r="E34" t="str">
            <v>cjh</v>
          </cell>
        </row>
        <row r="35">
          <cell r="A35" t="str">
            <v>1 A 00 962 00</v>
          </cell>
          <cell r="B35" t="str">
            <v>Peças de Desgaste do Britador 9 a 20m3/h</v>
          </cell>
          <cell r="E35" t="str">
            <v>cjh</v>
          </cell>
        </row>
        <row r="36">
          <cell r="A36" t="str">
            <v>1 A 00 963 00</v>
          </cell>
          <cell r="B36" t="str">
            <v>Peças de Desgaste do Britador 80m3/h</v>
          </cell>
          <cell r="E36" t="str">
            <v>cjh</v>
          </cell>
        </row>
        <row r="37">
          <cell r="A37" t="str">
            <v>1 A 00 964 00</v>
          </cell>
          <cell r="B37" t="str">
            <v>Peças de desgaste britador prod. de rachão</v>
          </cell>
          <cell r="E37" t="str">
            <v>cjh</v>
          </cell>
        </row>
        <row r="38">
          <cell r="A38" t="str">
            <v>1 A 01 100 01</v>
          </cell>
          <cell r="B38" t="str">
            <v>Limpeza camada vegetal em jazida (const e restr.)</v>
          </cell>
          <cell r="E38" t="str">
            <v>m2</v>
          </cell>
        </row>
        <row r="39">
          <cell r="A39" t="str">
            <v>1 A 01 100 02</v>
          </cell>
          <cell r="B39" t="str">
            <v>Limpeza de camada vegetal em jazida (consv)</v>
          </cell>
          <cell r="E39" t="str">
            <v>m2</v>
          </cell>
        </row>
        <row r="40">
          <cell r="A40" t="str">
            <v>1 A 01 105 01</v>
          </cell>
          <cell r="B40" t="str">
            <v>Expurgo de jazida (const e restr)</v>
          </cell>
          <cell r="E40" t="str">
            <v>m3</v>
          </cell>
        </row>
        <row r="41">
          <cell r="A41" t="str">
            <v>1 A 01 105 02</v>
          </cell>
          <cell r="B41" t="str">
            <v>Expurgo de jazida (consv)</v>
          </cell>
          <cell r="E41" t="str">
            <v>m3</v>
          </cell>
        </row>
        <row r="42">
          <cell r="A42" t="str">
            <v>1 A 01 111 00</v>
          </cell>
          <cell r="B42" t="str">
            <v>Material de base (consv)</v>
          </cell>
          <cell r="E42" t="str">
            <v>m3</v>
          </cell>
        </row>
        <row r="43">
          <cell r="A43" t="str">
            <v>1 A 01 111 01</v>
          </cell>
          <cell r="B43" t="str">
            <v>Esc. e carga material de jazida (consv)</v>
          </cell>
          <cell r="E43" t="str">
            <v>m3</v>
          </cell>
        </row>
        <row r="44">
          <cell r="A44" t="str">
            <v>1 A 01 120 01</v>
          </cell>
          <cell r="B44" t="str">
            <v>Escav. e carga de mater. de jazida(const e restr)</v>
          </cell>
          <cell r="E44" t="str">
            <v>m3</v>
          </cell>
        </row>
        <row r="45">
          <cell r="A45" t="str">
            <v>1 A 01 150 01</v>
          </cell>
          <cell r="B45" t="str">
            <v>Rocha p/ britagem c/ perfur. sobre esteira</v>
          </cell>
          <cell r="E45" t="str">
            <v>m3</v>
          </cell>
        </row>
        <row r="46">
          <cell r="A46" t="str">
            <v>1 A 01 150 02</v>
          </cell>
          <cell r="B46" t="str">
            <v>Rocha p/ britagem com perfuratriz manual</v>
          </cell>
          <cell r="E46" t="str">
            <v>m3</v>
          </cell>
        </row>
        <row r="47">
          <cell r="A47" t="str">
            <v>1 A 01 155 01</v>
          </cell>
          <cell r="B47" t="str">
            <v>Rachão e pedra-de-mão produzidos-(const e rest)</v>
          </cell>
          <cell r="E47" t="str">
            <v>m3</v>
          </cell>
        </row>
        <row r="48">
          <cell r="A48" t="str">
            <v>1 A 01 170 01</v>
          </cell>
          <cell r="B48" t="str">
            <v>Areia extraída com equipamento tipo "drag-line"</v>
          </cell>
          <cell r="E48" t="str">
            <v>m3</v>
          </cell>
        </row>
        <row r="49">
          <cell r="A49" t="str">
            <v>1 A 01 170 02</v>
          </cell>
          <cell r="B49" t="str">
            <v>Areia extraída com trator e carregadeira</v>
          </cell>
          <cell r="E49" t="str">
            <v>m3</v>
          </cell>
        </row>
        <row r="50">
          <cell r="A50" t="str">
            <v>1 A 01 170 03</v>
          </cell>
          <cell r="B50" t="str">
            <v>Areia extraída com draga de sucção (tipo bomba)</v>
          </cell>
          <cell r="E50" t="str">
            <v>m3</v>
          </cell>
        </row>
        <row r="51">
          <cell r="A51" t="str">
            <v>1 A 01 200 01</v>
          </cell>
          <cell r="B51" t="str">
            <v>Brita produzida em central de britagem de 80 m3/h</v>
          </cell>
          <cell r="E51" t="str">
            <v>m3</v>
          </cell>
        </row>
        <row r="52">
          <cell r="A52" t="str">
            <v>1 A 01 200 02</v>
          </cell>
          <cell r="B52" t="str">
            <v>Brita produzida em central de britagem de 30 m3/h</v>
          </cell>
          <cell r="E52" t="str">
            <v>m3</v>
          </cell>
        </row>
        <row r="53">
          <cell r="A53" t="str">
            <v>1 A 01 200 04</v>
          </cell>
          <cell r="B53" t="str">
            <v>Pedra de mão produzida manualmente (consv)</v>
          </cell>
          <cell r="E53" t="str">
            <v>m3</v>
          </cell>
        </row>
        <row r="54">
          <cell r="A54" t="str">
            <v>1 A 01 390 02</v>
          </cell>
          <cell r="B54" t="str">
            <v>Usinagem de CBUQ (capa de rolamento)</v>
          </cell>
          <cell r="E54" t="str">
            <v>t</v>
          </cell>
        </row>
        <row r="55">
          <cell r="A55" t="str">
            <v>1 A 01 390 03</v>
          </cell>
          <cell r="B55" t="str">
            <v>Usinagem de CBUQ (binder)</v>
          </cell>
          <cell r="E55" t="str">
            <v>t</v>
          </cell>
        </row>
        <row r="56">
          <cell r="A56" t="str">
            <v>1 A 01 391 02</v>
          </cell>
          <cell r="B56" t="str">
            <v>Usinagem de areia-asfalto</v>
          </cell>
          <cell r="E56" t="str">
            <v>t</v>
          </cell>
        </row>
        <row r="57">
          <cell r="A57" t="str">
            <v>1 A 01 395 01</v>
          </cell>
          <cell r="B57" t="str">
            <v>Usinagem de brita graduada</v>
          </cell>
          <cell r="E57" t="str">
            <v>m3</v>
          </cell>
        </row>
        <row r="58">
          <cell r="A58" t="str">
            <v>1 A 01 395 02</v>
          </cell>
          <cell r="B58" t="str">
            <v>Usinagem de solo-brita</v>
          </cell>
          <cell r="E58" t="str">
            <v>m3</v>
          </cell>
        </row>
        <row r="59">
          <cell r="A59" t="str">
            <v>1 A 01 396 01</v>
          </cell>
          <cell r="B59" t="str">
            <v>Usinagem de solo-cimento</v>
          </cell>
          <cell r="E59" t="str">
            <v>m3</v>
          </cell>
        </row>
        <row r="60">
          <cell r="A60" t="str">
            <v>1 A 01 396 02</v>
          </cell>
          <cell r="B60" t="str">
            <v>Usinagem de solo melhorado com cimento.</v>
          </cell>
          <cell r="E60" t="str">
            <v>m3</v>
          </cell>
        </row>
        <row r="61">
          <cell r="A61" t="str">
            <v>1 A 01 397 02</v>
          </cell>
          <cell r="B61" t="str">
            <v>Usinagem de P.M.F.</v>
          </cell>
          <cell r="E61" t="str">
            <v>m3</v>
          </cell>
        </row>
        <row r="62">
          <cell r="A62" t="str">
            <v>1 A 01 398 02</v>
          </cell>
          <cell r="B62" t="str">
            <v>Usinagem de CBUQ p/ reciclagem em usina fixa.</v>
          </cell>
          <cell r="E62" t="str">
            <v>t</v>
          </cell>
        </row>
        <row r="63">
          <cell r="A63" t="str">
            <v>1 A 01 401 01</v>
          </cell>
          <cell r="B63" t="str">
            <v>Fôrma comum de madeira</v>
          </cell>
          <cell r="E63" t="str">
            <v>m2</v>
          </cell>
        </row>
        <row r="64">
          <cell r="A64" t="str">
            <v>1 A 01 402 01</v>
          </cell>
          <cell r="B64" t="str">
            <v>Fôrma de placa compensada resinada</v>
          </cell>
          <cell r="E64" t="str">
            <v>m2</v>
          </cell>
        </row>
        <row r="65">
          <cell r="A65" t="str">
            <v>1 A 01 403 01</v>
          </cell>
          <cell r="B65" t="str">
            <v>Fôrma de placa compensada plastificada</v>
          </cell>
          <cell r="E65" t="str">
            <v>m2</v>
          </cell>
        </row>
        <row r="66">
          <cell r="A66" t="str">
            <v>1 A 01 404 01</v>
          </cell>
          <cell r="B66" t="str">
            <v>Fôrma para tubulão</v>
          </cell>
          <cell r="E66" t="str">
            <v>m2</v>
          </cell>
        </row>
        <row r="67">
          <cell r="A67" t="str">
            <v>1 A 01 407 01</v>
          </cell>
          <cell r="B67" t="str">
            <v>Confecção e lançam. de concreto magro em betoneira</v>
          </cell>
          <cell r="E67" t="str">
            <v>m3</v>
          </cell>
        </row>
        <row r="68">
          <cell r="A68" t="str">
            <v>1 A 01 408 01</v>
          </cell>
          <cell r="B68" t="str">
            <v>Concreto fck=8MPa contr raz uso geral conf e lanç</v>
          </cell>
          <cell r="E68" t="str">
            <v>m3</v>
          </cell>
        </row>
        <row r="69">
          <cell r="A69" t="str">
            <v>1 A 01 410 01</v>
          </cell>
          <cell r="B69" t="str">
            <v>Concreto fck=10MPa contr raz uso geral conf e lanç</v>
          </cell>
          <cell r="E69" t="str">
            <v>m3</v>
          </cell>
        </row>
        <row r="70">
          <cell r="A70" t="str">
            <v>1 A 01 412 01</v>
          </cell>
          <cell r="B70" t="str">
            <v>Concreto fck=12MPa contr raz uso geral conf e lanç</v>
          </cell>
          <cell r="E70" t="str">
            <v>m3</v>
          </cell>
        </row>
        <row r="71">
          <cell r="A71" t="str">
            <v>1 A 01 415 01</v>
          </cell>
          <cell r="B71" t="str">
            <v>Concr estr fck=15MPa contr raz uso ger conf e lanç</v>
          </cell>
          <cell r="E71" t="str">
            <v>m3</v>
          </cell>
        </row>
        <row r="72">
          <cell r="A72" t="str">
            <v>1 A 01 418 01</v>
          </cell>
          <cell r="B72" t="str">
            <v>Concr estr fck=18MPa contr raz uso ger conf e lanç</v>
          </cell>
          <cell r="E72" t="str">
            <v>m3</v>
          </cell>
        </row>
        <row r="73">
          <cell r="A73" t="str">
            <v>1 A 01 422 01</v>
          </cell>
          <cell r="B73" t="str">
            <v>Concr estr fck=22MPa contr raz uso ger conf e lanç</v>
          </cell>
          <cell r="E73" t="str">
            <v>m3</v>
          </cell>
        </row>
        <row r="74">
          <cell r="A74" t="str">
            <v>1 A 01 423 00</v>
          </cell>
          <cell r="B74" t="str">
            <v>Concreto fck=18MPa para pré-moldados (tubos)</v>
          </cell>
          <cell r="E74" t="str">
            <v>m3</v>
          </cell>
        </row>
        <row r="75">
          <cell r="A75" t="str">
            <v>1 A 01 424 00</v>
          </cell>
          <cell r="B75" t="str">
            <v>Concreto poroso para pré-moldados (tubos)</v>
          </cell>
          <cell r="E75" t="str">
            <v>m3</v>
          </cell>
        </row>
        <row r="76">
          <cell r="A76" t="str">
            <v>1 A 01 450 01</v>
          </cell>
          <cell r="B76" t="str">
            <v>Escoramento de bueiros celulares</v>
          </cell>
          <cell r="E76" t="str">
            <v>m3</v>
          </cell>
        </row>
        <row r="77">
          <cell r="A77" t="str">
            <v>1 A 01 512 10</v>
          </cell>
          <cell r="B77" t="str">
            <v>Concreto ciclópico fck=12 MPa</v>
          </cell>
          <cell r="E77" t="str">
            <v>m3</v>
          </cell>
        </row>
        <row r="78">
          <cell r="A78" t="str">
            <v>1 A 01 515 10</v>
          </cell>
          <cell r="B78" t="str">
            <v>Concreto ciclópico fck=15 MPa</v>
          </cell>
          <cell r="E78" t="str">
            <v>m3</v>
          </cell>
        </row>
        <row r="79">
          <cell r="A79" t="str">
            <v>1 A 01 580 01</v>
          </cell>
          <cell r="B79" t="str">
            <v>Fornecimento, preparo e colocação formas aço CA 60</v>
          </cell>
          <cell r="E79" t="str">
            <v>kg</v>
          </cell>
        </row>
        <row r="80">
          <cell r="A80" t="str">
            <v>1 A 01 580 02</v>
          </cell>
          <cell r="B80" t="str">
            <v>Fornecimento, preparo e colocação formas aço CA 50</v>
          </cell>
          <cell r="E80" t="str">
            <v>kg</v>
          </cell>
        </row>
        <row r="81">
          <cell r="A81" t="str">
            <v>1 A 01 580 03</v>
          </cell>
          <cell r="B81" t="str">
            <v>Fornecimento, preparo e colocação formas aço CA 25</v>
          </cell>
          <cell r="E81" t="str">
            <v>kg</v>
          </cell>
        </row>
        <row r="82">
          <cell r="A82" t="str">
            <v>1 A 01 603 01</v>
          </cell>
          <cell r="B82" t="str">
            <v>Argamassa cimento-areia 1:3</v>
          </cell>
          <cell r="E82" t="str">
            <v>m3</v>
          </cell>
        </row>
        <row r="83">
          <cell r="A83" t="str">
            <v>1 A 01 604 01</v>
          </cell>
          <cell r="B83" t="str">
            <v>Argamassa cimento-areia 1:4</v>
          </cell>
          <cell r="E83" t="str">
            <v>m3</v>
          </cell>
        </row>
        <row r="84">
          <cell r="A84" t="str">
            <v>1 A 01 606 01</v>
          </cell>
          <cell r="B84" t="str">
            <v>Argamassa cimento-areia 1:6</v>
          </cell>
          <cell r="E84" t="str">
            <v>m3</v>
          </cell>
        </row>
        <row r="85">
          <cell r="A85" t="str">
            <v>1 A 01 620 01</v>
          </cell>
          <cell r="B85" t="str">
            <v>Argamassa cimento-solo 1:10</v>
          </cell>
          <cell r="E85" t="str">
            <v>m3</v>
          </cell>
        </row>
        <row r="86">
          <cell r="A86" t="str">
            <v>1 A 01 653 00</v>
          </cell>
          <cell r="B86" t="str">
            <v>Usinagem para sub-base de concreto rolado</v>
          </cell>
          <cell r="E86" t="str">
            <v>m3</v>
          </cell>
        </row>
        <row r="87">
          <cell r="A87" t="str">
            <v>1 A 01 654 00</v>
          </cell>
          <cell r="B87" t="str">
            <v>Usinagem p/ sub-base de concr. de cimento portland</v>
          </cell>
          <cell r="E87" t="str">
            <v>m3</v>
          </cell>
        </row>
        <row r="88">
          <cell r="A88" t="str">
            <v>1 A 01 656 00</v>
          </cell>
          <cell r="B88" t="str">
            <v>Usinagem p/ conc. de cim. portland c/ forma desliz</v>
          </cell>
          <cell r="E88" t="str">
            <v>m3</v>
          </cell>
        </row>
        <row r="89">
          <cell r="A89" t="str">
            <v>1 A 01 657 00</v>
          </cell>
          <cell r="B89" t="str">
            <v>Usinagem p/ conc.cim. portland c/ equip. peq. por.</v>
          </cell>
          <cell r="E89" t="str">
            <v>m3</v>
          </cell>
        </row>
        <row r="90">
          <cell r="A90" t="str">
            <v>1 A 01 700 00</v>
          </cell>
          <cell r="B90" t="str">
            <v>Fabricação de peças pré mold. de conc. p/ pavim.</v>
          </cell>
          <cell r="E90" t="str">
            <v>m3</v>
          </cell>
        </row>
        <row r="91">
          <cell r="A91" t="str">
            <v>1 A 01 720 00</v>
          </cell>
          <cell r="B91" t="str">
            <v>Concreto fck=18MPa p/ pré-moldados (guarda-corpo)</v>
          </cell>
          <cell r="E91" t="str">
            <v>m3</v>
          </cell>
        </row>
        <row r="92">
          <cell r="A92" t="str">
            <v>1 A 01 720 01</v>
          </cell>
          <cell r="B92" t="str">
            <v>Guarda-corpo tipo GM, moldado no local</v>
          </cell>
          <cell r="E92" t="str">
            <v>m</v>
          </cell>
        </row>
        <row r="93">
          <cell r="A93" t="str">
            <v>1 A 01 720 02</v>
          </cell>
          <cell r="B93" t="str">
            <v>Fabricação de Guarda-corpo</v>
          </cell>
          <cell r="E93" t="str">
            <v>m</v>
          </cell>
        </row>
        <row r="94">
          <cell r="A94" t="str">
            <v>1 A 01 725 01</v>
          </cell>
          <cell r="B94" t="str">
            <v>Fabricação de balizador de concreto</v>
          </cell>
          <cell r="E94" t="str">
            <v>un</v>
          </cell>
        </row>
        <row r="95">
          <cell r="A95" t="str">
            <v>1 A 01 730 00</v>
          </cell>
          <cell r="B95" t="str">
            <v>Concreto fck=18MPa p/ pré moldados (mourões)</v>
          </cell>
          <cell r="E95" t="str">
            <v>m3</v>
          </cell>
        </row>
        <row r="96">
          <cell r="A96" t="str">
            <v>1 A 01 730 01</v>
          </cell>
          <cell r="B96" t="str">
            <v>Fabr. mourão de concr. esticador seção quad. 15cm</v>
          </cell>
          <cell r="E96" t="str">
            <v>un</v>
          </cell>
        </row>
        <row r="97">
          <cell r="A97" t="str">
            <v>1 A 01 730 02</v>
          </cell>
          <cell r="B97" t="str">
            <v>Fabr. mourão de concr esticador seção triang. 15cm</v>
          </cell>
          <cell r="E97" t="str">
            <v>un</v>
          </cell>
        </row>
        <row r="98">
          <cell r="A98" t="str">
            <v>1 A 01 735 01</v>
          </cell>
          <cell r="B98" t="str">
            <v>Fabr. mourão de concreto suporte seção quad. 11cm</v>
          </cell>
          <cell r="E98" t="str">
            <v>un</v>
          </cell>
        </row>
        <row r="99">
          <cell r="A99" t="str">
            <v>1 A 01 735 02</v>
          </cell>
          <cell r="B99" t="str">
            <v>Fabr. mourão de concr. suporte seção triang. 11cm</v>
          </cell>
          <cell r="E99" t="str">
            <v>un</v>
          </cell>
        </row>
        <row r="100">
          <cell r="A100" t="str">
            <v>1 A 01 739 01</v>
          </cell>
          <cell r="B100" t="str">
            <v>Confecção de tubos de concreto D=0,20m</v>
          </cell>
          <cell r="E100" t="str">
            <v>m</v>
          </cell>
        </row>
        <row r="101">
          <cell r="A101" t="str">
            <v>1 A 01 740 01</v>
          </cell>
          <cell r="B101" t="str">
            <v>Confecção de tubos de concreto perfurado D=0,20m</v>
          </cell>
          <cell r="E101" t="str">
            <v>m</v>
          </cell>
        </row>
        <row r="102">
          <cell r="A102" t="str">
            <v>1 A 01 741 01</v>
          </cell>
          <cell r="B102" t="str">
            <v>Confecção de tubos de concreto poroso D=0,20m</v>
          </cell>
          <cell r="E102" t="str">
            <v>m</v>
          </cell>
        </row>
        <row r="103">
          <cell r="A103" t="str">
            <v>1 A 01 745 01</v>
          </cell>
          <cell r="B103" t="str">
            <v>Confecção de tubos de concreto D=0,30m</v>
          </cell>
          <cell r="E103" t="str">
            <v>m</v>
          </cell>
        </row>
        <row r="104">
          <cell r="A104" t="str">
            <v>1 A 01 746 01</v>
          </cell>
          <cell r="B104" t="str">
            <v>Confecção de tubos de concreto perfurado D=0,30m</v>
          </cell>
          <cell r="E104" t="str">
            <v>m</v>
          </cell>
        </row>
        <row r="105">
          <cell r="A105" t="str">
            <v>1 A 01 747 01</v>
          </cell>
          <cell r="B105" t="str">
            <v>Confecção de tubos de concreto poroso D=0,30m</v>
          </cell>
          <cell r="E105" t="str">
            <v>m</v>
          </cell>
        </row>
        <row r="106">
          <cell r="A106" t="str">
            <v>1 A 01 751 01</v>
          </cell>
          <cell r="B106" t="str">
            <v>Confecção de tubos de concreto D=0,40m</v>
          </cell>
          <cell r="E106" t="str">
            <v>m</v>
          </cell>
        </row>
        <row r="107">
          <cell r="A107" t="str">
            <v>1 A 01 752 01</v>
          </cell>
          <cell r="B107" t="str">
            <v>Confecção de tubos de concreto perfurado D=0,40m</v>
          </cell>
          <cell r="E107" t="str">
            <v>m</v>
          </cell>
        </row>
        <row r="108">
          <cell r="A108" t="str">
            <v>1 A 01 753 01</v>
          </cell>
          <cell r="B108" t="str">
            <v>Confecção de tubos de concreto poroso D=0,40m</v>
          </cell>
          <cell r="E108" t="str">
            <v>m</v>
          </cell>
        </row>
        <row r="109">
          <cell r="A109" t="str">
            <v>1 A 01 755 01</v>
          </cell>
          <cell r="B109" t="str">
            <v>Confecção de tubos de concreto armado D=0,60m CA-4</v>
          </cell>
          <cell r="E109" t="str">
            <v>m</v>
          </cell>
        </row>
        <row r="110">
          <cell r="A110" t="str">
            <v>1 A 01 760 01</v>
          </cell>
          <cell r="B110" t="str">
            <v>Confecção de tubos de concreto armado D=0,80m CA-4</v>
          </cell>
          <cell r="E110" t="str">
            <v>m</v>
          </cell>
        </row>
        <row r="111">
          <cell r="A111" t="str">
            <v>1 A 01 765 01</v>
          </cell>
          <cell r="B111" t="str">
            <v>Confecção de tubos de concreto armado D=1,00m CA-4</v>
          </cell>
          <cell r="E111" t="str">
            <v>m</v>
          </cell>
        </row>
        <row r="112">
          <cell r="A112" t="str">
            <v>1 A 01 770 01</v>
          </cell>
          <cell r="B112" t="str">
            <v>Confecção de tubos de concreto armado D=1,20m CA-4</v>
          </cell>
          <cell r="E112" t="str">
            <v>m</v>
          </cell>
        </row>
        <row r="113">
          <cell r="A113" t="str">
            <v>1 A 01 775 01</v>
          </cell>
          <cell r="B113" t="str">
            <v>Confecção de tubos de concreto armado D=1,50m CA-4</v>
          </cell>
          <cell r="E113" t="str">
            <v>m</v>
          </cell>
        </row>
        <row r="114">
          <cell r="A114" t="str">
            <v>1 A 01 780 01</v>
          </cell>
          <cell r="B114" t="str">
            <v>Obtenção de grama para replantio</v>
          </cell>
          <cell r="E114" t="str">
            <v>m2</v>
          </cell>
        </row>
        <row r="115">
          <cell r="A115" t="str">
            <v>1 A 01 790 01</v>
          </cell>
          <cell r="B115" t="str">
            <v>Guia de madeira - 2,5 x 7,0 cm</v>
          </cell>
          <cell r="E115" t="str">
            <v>m</v>
          </cell>
        </row>
        <row r="116">
          <cell r="A116" t="str">
            <v>1 A 01 790 02</v>
          </cell>
          <cell r="B116" t="str">
            <v>Guia de madeira - 2,5 x 10,0 cm</v>
          </cell>
          <cell r="E116" t="str">
            <v>m</v>
          </cell>
        </row>
        <row r="117">
          <cell r="A117" t="str">
            <v>1 A 01 800 01</v>
          </cell>
          <cell r="B117" t="str">
            <v>Chapa de aço 16 rec. para placa de sinalização</v>
          </cell>
          <cell r="E117" t="str">
            <v>m2</v>
          </cell>
        </row>
        <row r="118">
          <cell r="A118" t="str">
            <v>1 A 01 810 01</v>
          </cell>
          <cell r="B118" t="str">
            <v>Calha metálica semi-circular D=0,40 m</v>
          </cell>
          <cell r="E118" t="str">
            <v>m</v>
          </cell>
        </row>
        <row r="119">
          <cell r="A119" t="str">
            <v>1 A 01 850 01</v>
          </cell>
          <cell r="B119" t="str">
            <v>Confecção de placa de sinalização semi-refletiva</v>
          </cell>
          <cell r="E119" t="str">
            <v>m2</v>
          </cell>
        </row>
        <row r="120">
          <cell r="A120" t="str">
            <v>1 A 01 860 01</v>
          </cell>
          <cell r="B120" t="str">
            <v>Confecção de placa de sinalização tot. refletiva</v>
          </cell>
          <cell r="E120" t="str">
            <v>m2</v>
          </cell>
        </row>
        <row r="121">
          <cell r="A121" t="str">
            <v>1 A 01 870 01</v>
          </cell>
          <cell r="B121" t="str">
            <v>Confecção de suporte e travessa p/ placa de sinal.</v>
          </cell>
          <cell r="E121" t="str">
            <v>un</v>
          </cell>
        </row>
        <row r="122">
          <cell r="A122" t="str">
            <v>1 A 01 890 01</v>
          </cell>
          <cell r="B122" t="str">
            <v>Escavação manual em material de 1a categoria</v>
          </cell>
          <cell r="E122" t="str">
            <v>m3</v>
          </cell>
        </row>
        <row r="123">
          <cell r="A123" t="str">
            <v>1 A 01 891 01</v>
          </cell>
          <cell r="B123" t="str">
            <v>Escavação manual de vala em material de 1a cat.</v>
          </cell>
          <cell r="E123" t="str">
            <v>m3</v>
          </cell>
        </row>
        <row r="124">
          <cell r="A124" t="str">
            <v>1 A 01 892 01</v>
          </cell>
          <cell r="B124" t="str">
            <v>Escavação mecânica de vala em material de 1a cat.</v>
          </cell>
          <cell r="E124" t="str">
            <v>m3</v>
          </cell>
        </row>
        <row r="125">
          <cell r="A125" t="str">
            <v>1 A 01 893 01</v>
          </cell>
          <cell r="B125" t="str">
            <v>Compactação manual</v>
          </cell>
          <cell r="E125" t="str">
            <v>m3</v>
          </cell>
        </row>
        <row r="126">
          <cell r="A126" t="str">
            <v>1 A 01 894 01</v>
          </cell>
          <cell r="B126" t="str">
            <v>Lastro de brita</v>
          </cell>
          <cell r="E126" t="str">
            <v>m3</v>
          </cell>
        </row>
        <row r="127">
          <cell r="A127" t="str">
            <v>1 A 99 001 00</v>
          </cell>
          <cell r="B127" t="str">
            <v>Mistura areia-asfalto usinada a frio</v>
          </cell>
          <cell r="E127" t="str">
            <v>m3</v>
          </cell>
        </row>
        <row r="128">
          <cell r="A128" t="str">
            <v>1 A 99 002 00</v>
          </cell>
          <cell r="B128" t="str">
            <v>Mistura areia-asfalto usinada a quente</v>
          </cell>
          <cell r="E128" t="str">
            <v>m3</v>
          </cell>
        </row>
        <row r="129">
          <cell r="A129" t="str">
            <v>1 A 99 003 00</v>
          </cell>
          <cell r="B129" t="str">
            <v>Mistura betuminosa usinada a frio</v>
          </cell>
          <cell r="E129" t="str">
            <v>m3</v>
          </cell>
        </row>
        <row r="130">
          <cell r="A130" t="str">
            <v>1 A 99 004 00</v>
          </cell>
          <cell r="B130" t="str">
            <v>Mistura betuminosa usinada a quente</v>
          </cell>
          <cell r="E130" t="str">
            <v>m3</v>
          </cell>
        </row>
        <row r="131">
          <cell r="A131" t="str">
            <v>1 A 99 005 00</v>
          </cell>
          <cell r="B131" t="str">
            <v>Mistura betuminosa</v>
          </cell>
          <cell r="E131" t="str">
            <v>m3</v>
          </cell>
        </row>
        <row r="132">
          <cell r="A132" t="str">
            <v>1 B 00 301 00</v>
          </cell>
          <cell r="B132" t="str">
            <v>Alvenaria de pedra argamassada</v>
          </cell>
          <cell r="E132" t="str">
            <v>m3</v>
          </cell>
        </row>
        <row r="133">
          <cell r="A133" t="str">
            <v>1 B 00 902 01</v>
          </cell>
          <cell r="B133" t="str">
            <v>Alvenaria de tijolos</v>
          </cell>
          <cell r="E133" t="str">
            <v>m2</v>
          </cell>
        </row>
        <row r="134">
          <cell r="A134" t="str">
            <v>1 B 00 903 01</v>
          </cell>
          <cell r="B134" t="str">
            <v>Dentes para bueiros duplos D=1,00 m</v>
          </cell>
          <cell r="E134" t="str">
            <v>und</v>
          </cell>
        </row>
        <row r="135">
          <cell r="A135" t="str">
            <v>1 B 00 904 01</v>
          </cell>
          <cell r="B135" t="str">
            <v>Dentes para bueiros duplos D=1,20 m</v>
          </cell>
          <cell r="E135" t="str">
            <v>und</v>
          </cell>
        </row>
        <row r="136">
          <cell r="A136" t="str">
            <v>1 B 00 905 01</v>
          </cell>
          <cell r="B136" t="str">
            <v>Dentes para bueiros duplos D=1,50 m</v>
          </cell>
          <cell r="E136" t="str">
            <v>und</v>
          </cell>
        </row>
        <row r="137">
          <cell r="A137" t="str">
            <v>1 B 00 906 01</v>
          </cell>
          <cell r="B137" t="str">
            <v>Dentes para bueiros simples D=0,60 m</v>
          </cell>
          <cell r="E137" t="str">
            <v>und</v>
          </cell>
        </row>
        <row r="138">
          <cell r="A138" t="str">
            <v>1 B 00 907 01</v>
          </cell>
          <cell r="B138" t="str">
            <v>Dentes para bueiros simples D=0,80 m</v>
          </cell>
          <cell r="E138" t="str">
            <v>und</v>
          </cell>
        </row>
        <row r="139">
          <cell r="A139" t="str">
            <v>1 B 00 908 01</v>
          </cell>
          <cell r="B139" t="str">
            <v>Dentes para bueiros simples D=1,00 m</v>
          </cell>
          <cell r="E139" t="str">
            <v>und</v>
          </cell>
        </row>
        <row r="140">
          <cell r="A140" t="str">
            <v>1 B 00 909 01</v>
          </cell>
          <cell r="B140" t="str">
            <v>Dentes para bueiros simples D=1,20 m</v>
          </cell>
          <cell r="E140" t="str">
            <v>und</v>
          </cell>
        </row>
        <row r="141">
          <cell r="A141" t="str">
            <v>1 B 00 910 01</v>
          </cell>
          <cell r="B141" t="str">
            <v>Dentes para bueiros simples D=1,50 m</v>
          </cell>
          <cell r="E141" t="str">
            <v>und</v>
          </cell>
        </row>
        <row r="142">
          <cell r="A142" t="str">
            <v>1 B 00 911 01</v>
          </cell>
          <cell r="B142" t="str">
            <v>Dentes para bueiros triplos D=1,00 m</v>
          </cell>
          <cell r="E142" t="str">
            <v>und</v>
          </cell>
        </row>
        <row r="143">
          <cell r="A143" t="str">
            <v>1 B 00 912 01</v>
          </cell>
          <cell r="B143" t="str">
            <v>Dentes para bueiros triplos D=1,20 m</v>
          </cell>
          <cell r="E143" t="str">
            <v>und</v>
          </cell>
        </row>
        <row r="144">
          <cell r="A144" t="str">
            <v>1 B 00 913 01</v>
          </cell>
          <cell r="B144" t="str">
            <v>Dentes para bueiros triplos D=1,50 m</v>
          </cell>
          <cell r="E144" t="str">
            <v>und</v>
          </cell>
        </row>
        <row r="145">
          <cell r="A145" t="str">
            <v>1 B 00 999 06</v>
          </cell>
          <cell r="B145" t="str">
            <v>Solo local / selo de argila apiloado</v>
          </cell>
          <cell r="E145" t="str">
            <v>m3</v>
          </cell>
        </row>
        <row r="146">
          <cell r="A146" t="str">
            <v>1 B 02 702 00</v>
          </cell>
          <cell r="B146" t="str">
            <v>Limp. e enchim. junta pav. concr. (const e rest)</v>
          </cell>
          <cell r="E146" t="str">
            <v>m</v>
          </cell>
        </row>
        <row r="147">
          <cell r="B147" t="str">
            <v>Construção</v>
          </cell>
        </row>
        <row r="148">
          <cell r="A148" t="str">
            <v>2 S 01 000 00</v>
          </cell>
          <cell r="B148" t="str">
            <v>Desm. dest. limpeza áreas c/arv. diam. até 0,15 m</v>
          </cell>
          <cell r="E148" t="str">
            <v>m2</v>
          </cell>
        </row>
        <row r="149">
          <cell r="A149" t="str">
            <v>2 S 01 010 00</v>
          </cell>
          <cell r="B149" t="str">
            <v>Destocamento de árvores D=0,15 a 0,30 m</v>
          </cell>
          <cell r="E149" t="str">
            <v>und</v>
          </cell>
        </row>
        <row r="150">
          <cell r="A150" t="str">
            <v>2 S 01 012 00</v>
          </cell>
          <cell r="B150" t="str">
            <v>Destocamento de árvores c/diâm. &gt; 0,30 m</v>
          </cell>
          <cell r="E150" t="str">
            <v>und</v>
          </cell>
        </row>
        <row r="151">
          <cell r="A151" t="str">
            <v>2 S 01 100 01</v>
          </cell>
          <cell r="B151" t="str">
            <v>Esc. carga transp. mat 1ª cat DMT 50 m</v>
          </cell>
          <cell r="E151" t="str">
            <v>m3</v>
          </cell>
        </row>
        <row r="152">
          <cell r="A152" t="str">
            <v>2 S 01 100 02</v>
          </cell>
          <cell r="B152" t="str">
            <v>Esc. carga transp. mat 1ª cat DMT 50 a 200m c/m</v>
          </cell>
          <cell r="E152" t="str">
            <v>m3</v>
          </cell>
        </row>
        <row r="153">
          <cell r="A153" t="str">
            <v>2 S 01 100 03</v>
          </cell>
          <cell r="B153" t="str">
            <v>Esc. carga transp. mat 1ª cat DMT 200 a 400m c/m</v>
          </cell>
          <cell r="E153" t="str">
            <v>m3</v>
          </cell>
        </row>
        <row r="154">
          <cell r="A154" t="str">
            <v>2 S 01 100 04</v>
          </cell>
          <cell r="B154" t="str">
            <v>Esc. carga transp. mat 1ª cat DMT 400 a 600m c/m</v>
          </cell>
          <cell r="E154" t="str">
            <v>m3</v>
          </cell>
        </row>
        <row r="155">
          <cell r="A155" t="str">
            <v>2 S 01 100 05</v>
          </cell>
          <cell r="B155" t="str">
            <v>Esc. carga transp. mat 1ª cat DMT 600 a 800m c/m</v>
          </cell>
          <cell r="E155" t="str">
            <v>m3</v>
          </cell>
        </row>
        <row r="156">
          <cell r="A156" t="str">
            <v>2 S 01 100 06</v>
          </cell>
          <cell r="B156" t="str">
            <v>Esc. carga transp. mat 1ª cat DMT 800 a 1000m c/m</v>
          </cell>
          <cell r="E156" t="str">
            <v>m3</v>
          </cell>
        </row>
        <row r="157">
          <cell r="A157" t="str">
            <v>2 S 01 100 07</v>
          </cell>
          <cell r="B157" t="str">
            <v>Esc. carga transp. mat 1ª cat DMT 1000 a 1200m c/m</v>
          </cell>
          <cell r="E157" t="str">
            <v>m3</v>
          </cell>
        </row>
        <row r="158">
          <cell r="A158" t="str">
            <v>2 S 01 100 08</v>
          </cell>
          <cell r="B158" t="str">
            <v>Esc. carga transp. mat 1ª cat DMT 1200 a 1400m c/m</v>
          </cell>
          <cell r="E158" t="str">
            <v>m3</v>
          </cell>
        </row>
        <row r="159">
          <cell r="A159" t="str">
            <v>2 S 01 100 09</v>
          </cell>
          <cell r="B159" t="str">
            <v>Esc. carga tr. mat 1ª c. DMT 50 a 200m c/carreg</v>
          </cell>
          <cell r="E159" t="str">
            <v>m3</v>
          </cell>
        </row>
        <row r="160">
          <cell r="A160" t="str">
            <v>2 S 01 100 10</v>
          </cell>
          <cell r="B160" t="str">
            <v>Esc. carga tr. mat 1ª c. DMT 200 a 400m c/carreg</v>
          </cell>
          <cell r="E160" t="str">
            <v>m3</v>
          </cell>
        </row>
        <row r="161">
          <cell r="A161" t="str">
            <v>2 S 01 100 11</v>
          </cell>
          <cell r="B161" t="str">
            <v>Esc. carga tr. mat 1ª c. DMT 400 a 600m c/carreg</v>
          </cell>
          <cell r="E161" t="str">
            <v>m3</v>
          </cell>
        </row>
        <row r="162">
          <cell r="A162" t="str">
            <v>2 S 01 100 12</v>
          </cell>
          <cell r="B162" t="str">
            <v>Esc. carga tr. mat 1ª c. DMT 600 a 800m c/carreg</v>
          </cell>
          <cell r="E162" t="str">
            <v>m3</v>
          </cell>
        </row>
        <row r="163">
          <cell r="A163" t="str">
            <v>2 S 01 100 13</v>
          </cell>
          <cell r="B163" t="str">
            <v>Esc. carga tr. mat 1ª c. DMT 800 a 1000m c/carreg</v>
          </cell>
          <cell r="E163" t="str">
            <v>m3</v>
          </cell>
        </row>
        <row r="164">
          <cell r="A164" t="str">
            <v>2 S 01 100 14</v>
          </cell>
          <cell r="B164" t="str">
            <v>Esc. carga tr. mat 1ª c. DMT 1000 a 1200m c/carreg</v>
          </cell>
          <cell r="E164" t="str">
            <v>m3</v>
          </cell>
        </row>
        <row r="165">
          <cell r="A165" t="str">
            <v>2 S 01 100 15</v>
          </cell>
          <cell r="B165" t="str">
            <v>Esc. carga tr. mat 1ª c. DMT 1200 a 1400m c/carreg</v>
          </cell>
          <cell r="E165" t="str">
            <v>m3</v>
          </cell>
        </row>
        <row r="166">
          <cell r="A166" t="str">
            <v>2 S 01 100 16</v>
          </cell>
          <cell r="B166" t="str">
            <v>Esc. carga tr. mat 1ª c. DMT 1400 a 1600m c/carreg</v>
          </cell>
          <cell r="E166" t="str">
            <v>m3</v>
          </cell>
        </row>
        <row r="167">
          <cell r="A167" t="str">
            <v>2 S 01 100 17</v>
          </cell>
          <cell r="B167" t="str">
            <v>Esc. carga tr. mat 1ª c. DMT 1600 a 1800m c/carreg</v>
          </cell>
          <cell r="E167" t="str">
            <v>m3</v>
          </cell>
        </row>
        <row r="168">
          <cell r="A168" t="str">
            <v>2 S 01 100 18</v>
          </cell>
          <cell r="B168" t="str">
            <v>Esc. carga tr. mat 1ª c. DMT 1800 a 2000m c/carreg</v>
          </cell>
          <cell r="E168" t="str">
            <v>m3</v>
          </cell>
        </row>
        <row r="169">
          <cell r="A169" t="str">
            <v>2 S 01 100 19</v>
          </cell>
          <cell r="B169" t="str">
            <v>Esc. carga tr. mat 1ª c. DMT 2000 a 3000m c/carreg</v>
          </cell>
          <cell r="E169" t="str">
            <v>m3</v>
          </cell>
        </row>
        <row r="170">
          <cell r="A170" t="str">
            <v>2 S 01 100 20</v>
          </cell>
          <cell r="B170" t="str">
            <v>Esc. carga tr. mat 1ª c. DMT 3000 a 5000m c/carreg</v>
          </cell>
          <cell r="E170" t="str">
            <v>m3</v>
          </cell>
        </row>
        <row r="171">
          <cell r="A171" t="str">
            <v>2 S 01 100 21</v>
          </cell>
          <cell r="B171" t="str">
            <v>Escavação carga transp. manual mat.1a cat. DT=20m</v>
          </cell>
          <cell r="E171" t="str">
            <v>m3</v>
          </cell>
        </row>
        <row r="172">
          <cell r="A172" t="str">
            <v>2 S 01 100 22</v>
          </cell>
          <cell r="B172" t="str">
            <v>Esc. carga transp. mat 1ª cat DMT 50 a 200m c/e</v>
          </cell>
          <cell r="E172" t="str">
            <v>m3</v>
          </cell>
        </row>
        <row r="173">
          <cell r="A173" t="str">
            <v>2 S 01 100 23</v>
          </cell>
          <cell r="B173" t="str">
            <v>Esc. carga transp. mat 1ª cat DMT 200 a 400m c/e</v>
          </cell>
          <cell r="E173" t="str">
            <v>m3</v>
          </cell>
        </row>
        <row r="174">
          <cell r="A174" t="str">
            <v>2 S 01 100 24</v>
          </cell>
          <cell r="B174" t="str">
            <v>Esc. carga transp. mat 1ª cat DMT 400 a 600m c/e</v>
          </cell>
          <cell r="E174" t="str">
            <v>m3</v>
          </cell>
        </row>
        <row r="175">
          <cell r="A175" t="str">
            <v>2 S 01 100 25</v>
          </cell>
          <cell r="B175" t="str">
            <v>Esc. carga transp. mat 1ª cat DMT 600 a 800m c/e</v>
          </cell>
          <cell r="E175" t="str">
            <v>m3</v>
          </cell>
        </row>
        <row r="176">
          <cell r="A176" t="str">
            <v>2 S 01 100 26</v>
          </cell>
          <cell r="B176" t="str">
            <v>Esc. carga transp. mat 1ª cat DMT 800 a 1000m c/e</v>
          </cell>
          <cell r="E176" t="str">
            <v>m3</v>
          </cell>
        </row>
        <row r="177">
          <cell r="A177" t="str">
            <v>2 S 01 100 27</v>
          </cell>
          <cell r="B177" t="str">
            <v>Esc. carga transp. mat 1ª cat DMT 1000 a 1200m c/e</v>
          </cell>
          <cell r="E177" t="str">
            <v>m3</v>
          </cell>
        </row>
        <row r="178">
          <cell r="A178" t="str">
            <v>2 S 01 100 28</v>
          </cell>
          <cell r="B178" t="str">
            <v>Esc. carga transp. mat 1ª cat DMT 1200 a 1400m c/e</v>
          </cell>
          <cell r="E178" t="str">
            <v>m3</v>
          </cell>
        </row>
        <row r="179">
          <cell r="A179" t="str">
            <v>2 S 01 100 29</v>
          </cell>
          <cell r="B179" t="str">
            <v>Esc. carga transp. mat 1ª cat DMT 1400 a 1600m c/e</v>
          </cell>
          <cell r="E179" t="str">
            <v>m3</v>
          </cell>
        </row>
        <row r="180">
          <cell r="A180" t="str">
            <v>2 S 01 100 30</v>
          </cell>
          <cell r="B180" t="str">
            <v>Esc. carga transp. mat 1ª cat DMT 1600 a 1800m c/e</v>
          </cell>
          <cell r="E180" t="str">
            <v>m3</v>
          </cell>
        </row>
        <row r="181">
          <cell r="A181" t="str">
            <v>2 S 01 100 31</v>
          </cell>
          <cell r="B181" t="str">
            <v>Esc. carga transp. mat 1ª cat DMT 1800 a 2000m c/e</v>
          </cell>
          <cell r="E181" t="str">
            <v>m3</v>
          </cell>
        </row>
        <row r="182">
          <cell r="A182" t="str">
            <v>2 S 01 100 32</v>
          </cell>
          <cell r="B182" t="str">
            <v>Esc. carga transp. mat 1ª cat DMT 2000 a 3000m c/e</v>
          </cell>
          <cell r="E182" t="str">
            <v>m3</v>
          </cell>
        </row>
        <row r="183">
          <cell r="A183" t="str">
            <v>2 S 01 100 33</v>
          </cell>
          <cell r="B183" t="str">
            <v>Esc. carga transp. mat 1ª cat DMT 3000 a 5000m c/e</v>
          </cell>
          <cell r="E183" t="str">
            <v>m3</v>
          </cell>
        </row>
        <row r="184">
          <cell r="A184" t="str">
            <v>2 S 01 101 01</v>
          </cell>
          <cell r="B184" t="str">
            <v>Esc. carga transp. mat 2ª cat DMT 50m</v>
          </cell>
          <cell r="E184" t="str">
            <v>m3</v>
          </cell>
        </row>
        <row r="185">
          <cell r="A185" t="str">
            <v>2 S 01 101 02</v>
          </cell>
          <cell r="B185" t="str">
            <v>Esc. carga transp. mat 2ª cat DMT 50 a 200m c/m</v>
          </cell>
          <cell r="E185" t="str">
            <v>m3</v>
          </cell>
        </row>
        <row r="186">
          <cell r="A186" t="str">
            <v>2 S 01 101 03</v>
          </cell>
          <cell r="B186" t="str">
            <v>Esc. carga transp. mat 2ª cat DMT 200 a 400m c/m</v>
          </cell>
          <cell r="E186" t="str">
            <v>m3</v>
          </cell>
        </row>
        <row r="187">
          <cell r="A187" t="str">
            <v>2 S 01 101 04</v>
          </cell>
          <cell r="B187" t="str">
            <v>Esc. carga transp. mat 2ª cat DMT 400 a 600m c/m</v>
          </cell>
          <cell r="E187" t="str">
            <v>m3</v>
          </cell>
        </row>
        <row r="188">
          <cell r="A188" t="str">
            <v>2 S 01 101 05</v>
          </cell>
          <cell r="B188" t="str">
            <v>Esc. carga transp. mat 2ª cat DMT 600 a 800m c/m</v>
          </cell>
          <cell r="E188" t="str">
            <v>m3</v>
          </cell>
        </row>
        <row r="189">
          <cell r="A189" t="str">
            <v>2 S 01 101 06</v>
          </cell>
          <cell r="B189" t="str">
            <v>Esc. carga transp. mat 2ª cat DMT 800 a 1000m c/m</v>
          </cell>
          <cell r="E189" t="str">
            <v>m3</v>
          </cell>
        </row>
        <row r="190">
          <cell r="A190" t="str">
            <v>2 S 01 101 07</v>
          </cell>
          <cell r="B190" t="str">
            <v>Esc. carga transp. mat 2ª cat DMT 1000 a 1200m c/m</v>
          </cell>
          <cell r="E190" t="str">
            <v>m3</v>
          </cell>
        </row>
        <row r="191">
          <cell r="A191" t="str">
            <v>2 S 01 101 08</v>
          </cell>
          <cell r="B191" t="str">
            <v>Esc. carga transp. mat 2ª cat DMT 1200 a 1400m c/m</v>
          </cell>
          <cell r="E191" t="str">
            <v>m3</v>
          </cell>
        </row>
        <row r="192">
          <cell r="A192" t="str">
            <v>2 S 01 101 09</v>
          </cell>
          <cell r="B192" t="str">
            <v>Esc. carga tr. mat 2ª c. DMT 50 a 200m c/carreg</v>
          </cell>
          <cell r="E192" t="str">
            <v>m3</v>
          </cell>
        </row>
        <row r="193">
          <cell r="A193" t="str">
            <v>2 S 01 101 10</v>
          </cell>
          <cell r="B193" t="str">
            <v>Esc. carga tr. mat 2ª c. DMT 200 a 400m c/carreg</v>
          </cell>
          <cell r="E193" t="str">
            <v>m3</v>
          </cell>
        </row>
        <row r="194">
          <cell r="A194" t="str">
            <v>2 S 01 101 11</v>
          </cell>
          <cell r="B194" t="str">
            <v>Esc. carga tr. mat 2a c. DMT 400 a 600m c/carreg</v>
          </cell>
          <cell r="E194" t="str">
            <v>m3</v>
          </cell>
        </row>
        <row r="195">
          <cell r="A195" t="str">
            <v>2 S 01 101 12</v>
          </cell>
          <cell r="B195" t="str">
            <v>Esc. carga tr. mat 2a c. DMT 600 a 800m c/carreg</v>
          </cell>
          <cell r="E195" t="str">
            <v>m3</v>
          </cell>
        </row>
        <row r="196">
          <cell r="A196" t="str">
            <v>2 S 01 101 13</v>
          </cell>
          <cell r="B196" t="str">
            <v>Esc. carga tr. mat 2a c. DMT 800 a 1000m c/carreg</v>
          </cell>
          <cell r="E196" t="str">
            <v>m3</v>
          </cell>
        </row>
        <row r="197">
          <cell r="A197" t="str">
            <v>2 S 01 101 14</v>
          </cell>
          <cell r="B197" t="str">
            <v>Esc. carga tr. mat 2a c. DMT 1000 a 1200m c/carreg</v>
          </cell>
          <cell r="E197" t="str">
            <v>m3</v>
          </cell>
        </row>
        <row r="198">
          <cell r="A198" t="str">
            <v>2 S 01 101 15</v>
          </cell>
          <cell r="B198" t="str">
            <v>Esc. carga tr. mat 2a c. DMT 1200 a 1400m c/carreg</v>
          </cell>
          <cell r="E198" t="str">
            <v>m3</v>
          </cell>
        </row>
        <row r="199">
          <cell r="A199" t="str">
            <v>2 S 01 101 16</v>
          </cell>
          <cell r="B199" t="str">
            <v>Esc. carga tr. mat 2a c. DMT 1400 a 1600m c/carreg</v>
          </cell>
          <cell r="E199" t="str">
            <v>m3</v>
          </cell>
        </row>
        <row r="200">
          <cell r="A200" t="str">
            <v>2 S 01 101 17</v>
          </cell>
          <cell r="B200" t="str">
            <v>Esc. carga tr. mat 2a c. DMT 1600 a 1800m c/carreg</v>
          </cell>
          <cell r="E200" t="str">
            <v>m3</v>
          </cell>
        </row>
        <row r="201">
          <cell r="A201" t="str">
            <v>2 S 01 101 18</v>
          </cell>
          <cell r="B201" t="str">
            <v>Esc. carga tr. mat 2a c. DMT 1800 a 2000m c/carreg</v>
          </cell>
          <cell r="E201" t="str">
            <v>m3</v>
          </cell>
        </row>
        <row r="202">
          <cell r="A202" t="str">
            <v>2 S 01 101 19</v>
          </cell>
          <cell r="B202" t="str">
            <v>Esc. carga tr. mat 2a c. DMT 2000 a 3000m c/carreg</v>
          </cell>
          <cell r="E202" t="str">
            <v>m3</v>
          </cell>
        </row>
        <row r="203">
          <cell r="A203" t="str">
            <v>2 S 01 101 20</v>
          </cell>
          <cell r="B203" t="str">
            <v>Esc. carga tr. mat 2a c. DMT 3000 a 5000m c/carreg</v>
          </cell>
          <cell r="E203" t="str">
            <v>m3</v>
          </cell>
        </row>
        <row r="204">
          <cell r="A204" t="str">
            <v>2 S 01 101 22</v>
          </cell>
          <cell r="B204" t="str">
            <v>Esc. carga transp. mat 2a cat DMT 50 a 200m c/e</v>
          </cell>
          <cell r="E204" t="str">
            <v>m3</v>
          </cell>
        </row>
        <row r="205">
          <cell r="A205" t="str">
            <v>2 S 01 101 23</v>
          </cell>
          <cell r="B205" t="str">
            <v>Esc. carga transp. mat 2a cat DMT 200 a 400m c/e</v>
          </cell>
          <cell r="E205" t="str">
            <v>m3</v>
          </cell>
        </row>
        <row r="206">
          <cell r="A206" t="str">
            <v>2 S 01 101 24</v>
          </cell>
          <cell r="B206" t="str">
            <v>Esc. carga transp. mat 2a cat DMT 400 a 600m c/e</v>
          </cell>
          <cell r="E206" t="str">
            <v>m3</v>
          </cell>
        </row>
        <row r="207">
          <cell r="A207" t="str">
            <v>2 S 01 101 25</v>
          </cell>
          <cell r="B207" t="str">
            <v>Esc. carga transp. mat 2a cat DMT 600 a 800m c/e</v>
          </cell>
          <cell r="E207" t="str">
            <v>m3</v>
          </cell>
        </row>
        <row r="208">
          <cell r="A208" t="str">
            <v>2 S 01 101 26</v>
          </cell>
          <cell r="B208" t="str">
            <v>Esc. carga transp. mat 2a cat DMT 800 a 1000m c/e</v>
          </cell>
          <cell r="E208" t="str">
            <v>m3</v>
          </cell>
        </row>
        <row r="209">
          <cell r="A209" t="str">
            <v>2 S 01 101 27</v>
          </cell>
          <cell r="B209" t="str">
            <v>Esc. carga transp. mat 2a cat DMT 1000 a 1200m c/e</v>
          </cell>
          <cell r="E209" t="str">
            <v>m3</v>
          </cell>
        </row>
        <row r="210">
          <cell r="A210" t="str">
            <v>2 S 01 101 28</v>
          </cell>
          <cell r="B210" t="str">
            <v>Esc. carga transp. mat 2a cat DMT 1200 a 1400m c/e</v>
          </cell>
          <cell r="E210" t="str">
            <v>m3</v>
          </cell>
        </row>
        <row r="211">
          <cell r="A211" t="str">
            <v>2 S 01 101 29</v>
          </cell>
          <cell r="B211" t="str">
            <v>Esc. carga transp. mat 2a cat DMT 1400 a 1600m c/e</v>
          </cell>
          <cell r="E211" t="str">
            <v>m3</v>
          </cell>
        </row>
        <row r="212">
          <cell r="A212" t="str">
            <v>2 S 01 101 30</v>
          </cell>
          <cell r="B212" t="str">
            <v>Esc. carga transp. mat 2a cat DMT 1600 a 1800m c/e</v>
          </cell>
          <cell r="E212" t="str">
            <v>m3</v>
          </cell>
        </row>
        <row r="213">
          <cell r="A213" t="str">
            <v>2 S 01 101 31</v>
          </cell>
          <cell r="B213" t="str">
            <v>Esc. carga transp. mat 2a cat DMT 1800 a 2000m c/e</v>
          </cell>
          <cell r="E213" t="str">
            <v>m3</v>
          </cell>
        </row>
        <row r="214">
          <cell r="A214" t="str">
            <v>2 S 01 101 32</v>
          </cell>
          <cell r="B214" t="str">
            <v>Esc. carga transp. mat 2a cat DMT 2000 a 3000m c/e</v>
          </cell>
          <cell r="E214" t="str">
            <v>m3</v>
          </cell>
        </row>
        <row r="215">
          <cell r="A215" t="str">
            <v>2 S 01 101 33</v>
          </cell>
          <cell r="B215" t="str">
            <v>Esc. carga transp. mat 2a cat DMT 3000 a 5000m c/e</v>
          </cell>
          <cell r="E215" t="str">
            <v>m3</v>
          </cell>
        </row>
        <row r="216">
          <cell r="A216" t="str">
            <v>2 S 01 102 01</v>
          </cell>
          <cell r="B216" t="str">
            <v>Esc. carga transp. mat 3a cat DMT até 50m</v>
          </cell>
          <cell r="E216" t="str">
            <v>m3</v>
          </cell>
        </row>
        <row r="217">
          <cell r="A217" t="str">
            <v>2 S 01 102 02</v>
          </cell>
          <cell r="B217" t="str">
            <v>Esc. carga transp. mat 3a cat DMT 50 a 200m</v>
          </cell>
          <cell r="E217" t="str">
            <v>m3</v>
          </cell>
        </row>
        <row r="218">
          <cell r="A218" t="str">
            <v>2 S 01 102 03</v>
          </cell>
          <cell r="B218" t="str">
            <v>Esc. carga transp. mat 3a cat DMT 200 a 400m</v>
          </cell>
          <cell r="E218" t="str">
            <v>m3</v>
          </cell>
        </row>
        <row r="219">
          <cell r="A219" t="str">
            <v>2 S 01 102 04</v>
          </cell>
          <cell r="B219" t="str">
            <v>Esc. carga transp. mat 3a cat DMT 400 a 600m</v>
          </cell>
          <cell r="E219" t="str">
            <v>m3</v>
          </cell>
        </row>
        <row r="220">
          <cell r="A220" t="str">
            <v>2 S 01 102 05</v>
          </cell>
          <cell r="B220" t="str">
            <v>Esc. carga transp. mat 3a cat DMT 600 a 800m</v>
          </cell>
          <cell r="E220" t="str">
            <v>m3</v>
          </cell>
        </row>
        <row r="221">
          <cell r="A221" t="str">
            <v>2 S 01 102 06</v>
          </cell>
          <cell r="B221" t="str">
            <v>Esc. carga transp. mat 3a cat DMT 800 a 1000m</v>
          </cell>
          <cell r="E221" t="str">
            <v>m3</v>
          </cell>
        </row>
        <row r="222">
          <cell r="A222" t="str">
            <v>2 S 01 102 07</v>
          </cell>
          <cell r="B222" t="str">
            <v>Esc. carga transp. mat 3a cat DMT 1000 a 1200m</v>
          </cell>
          <cell r="E222" t="str">
            <v>m3</v>
          </cell>
        </row>
        <row r="223">
          <cell r="A223" t="str">
            <v>2 S 01 300 01</v>
          </cell>
          <cell r="B223" t="str">
            <v>Esc. carga transp. solos moles DMT 0 a 200m</v>
          </cell>
          <cell r="E223" t="str">
            <v>m3</v>
          </cell>
        </row>
        <row r="224">
          <cell r="A224" t="str">
            <v>2 S 01 300 02</v>
          </cell>
          <cell r="B224" t="str">
            <v>Esc. carga transp. solos moles DMT 200 a 400m</v>
          </cell>
          <cell r="E224" t="str">
            <v>m3</v>
          </cell>
        </row>
        <row r="225">
          <cell r="A225" t="str">
            <v>2 S 01 300 03</v>
          </cell>
          <cell r="B225" t="str">
            <v>Esc. carga transp. solos moles DMT 400 a 600m</v>
          </cell>
          <cell r="E225" t="str">
            <v>m3</v>
          </cell>
        </row>
        <row r="226">
          <cell r="A226" t="str">
            <v>2 S 01 300 04</v>
          </cell>
          <cell r="B226" t="str">
            <v>Esc. carga transp. solos moles DMT 600 a 800m</v>
          </cell>
          <cell r="E226" t="str">
            <v>m3</v>
          </cell>
        </row>
        <row r="227">
          <cell r="A227" t="str">
            <v>2 S 01 300 05</v>
          </cell>
          <cell r="B227" t="str">
            <v>Esc. carga transp. solos moles DMT 800 a 1000m</v>
          </cell>
          <cell r="E227" t="str">
            <v>m3</v>
          </cell>
        </row>
        <row r="228">
          <cell r="A228" t="str">
            <v>2 S 01 510 00</v>
          </cell>
          <cell r="B228" t="str">
            <v>Compactação de aterros a 95% proctor normal</v>
          </cell>
          <cell r="E228" t="str">
            <v>m3</v>
          </cell>
        </row>
        <row r="229">
          <cell r="A229" t="str">
            <v>2 S 01 511 00</v>
          </cell>
          <cell r="B229" t="str">
            <v>Compactação de aterros a 100% proctor normal</v>
          </cell>
          <cell r="E229" t="str">
            <v>m3</v>
          </cell>
        </row>
        <row r="230">
          <cell r="A230" t="str">
            <v>2 S 01 512 01</v>
          </cell>
          <cell r="B230" t="str">
            <v>Construção de corpo de aterro em rocha</v>
          </cell>
          <cell r="E230" t="str">
            <v>m3</v>
          </cell>
        </row>
        <row r="231">
          <cell r="A231" t="str">
            <v>2 S 01 512 02</v>
          </cell>
          <cell r="B231" t="str">
            <v>Compactação de camada final de aterro de rocha</v>
          </cell>
          <cell r="E231" t="str">
            <v>m3</v>
          </cell>
        </row>
        <row r="232">
          <cell r="A232" t="str">
            <v>2 S 01 513 01</v>
          </cell>
          <cell r="B232" t="str">
            <v>Compactação de material de "bota-fora"</v>
          </cell>
          <cell r="E232" t="str">
            <v>m3</v>
          </cell>
        </row>
        <row r="233">
          <cell r="A233" t="str">
            <v>2 S 02 100 00</v>
          </cell>
          <cell r="B233" t="str">
            <v>Reforço do subleito</v>
          </cell>
          <cell r="E233" t="str">
            <v>m3</v>
          </cell>
        </row>
        <row r="234">
          <cell r="A234" t="str">
            <v>2 S 02 110 00</v>
          </cell>
          <cell r="B234" t="str">
            <v>Regularização do subleito</v>
          </cell>
          <cell r="E234" t="str">
            <v>m2</v>
          </cell>
        </row>
        <row r="235">
          <cell r="A235" t="str">
            <v>2 S 02 110 01</v>
          </cell>
          <cell r="B235" t="str">
            <v>Regul. subleito c/ fres. corte contr.autom. greide</v>
          </cell>
          <cell r="E235" t="str">
            <v>m2</v>
          </cell>
        </row>
        <row r="236">
          <cell r="A236" t="str">
            <v>2 S 02 200 00</v>
          </cell>
          <cell r="B236" t="str">
            <v>Sub-base solo estabilizado granul. s/ mistura</v>
          </cell>
          <cell r="E236" t="str">
            <v>m3</v>
          </cell>
        </row>
        <row r="237">
          <cell r="A237" t="str">
            <v>2 S 02 200 01</v>
          </cell>
          <cell r="B237" t="str">
            <v>Base solo estabilizado granul. s/ mistura</v>
          </cell>
          <cell r="E237" t="str">
            <v>m3</v>
          </cell>
        </row>
        <row r="238">
          <cell r="A238" t="str">
            <v>2 S 02 210 00</v>
          </cell>
          <cell r="B238" t="str">
            <v>Sub-base estab. granul. c/ mistura solo na pista</v>
          </cell>
          <cell r="E238" t="str">
            <v>m3</v>
          </cell>
        </row>
        <row r="239">
          <cell r="A239" t="str">
            <v>2 S 02 210 01</v>
          </cell>
          <cell r="B239" t="str">
            <v>Sub-base estab. granul. c/ mist. solo-areia pista</v>
          </cell>
          <cell r="E239" t="str">
            <v>m3</v>
          </cell>
        </row>
        <row r="240">
          <cell r="A240" t="str">
            <v>2 S 02 210 02</v>
          </cell>
          <cell r="B240" t="str">
            <v>Base estab.granul.c/ mist.solo - areia na pista</v>
          </cell>
          <cell r="E240" t="str">
            <v>m3</v>
          </cell>
        </row>
        <row r="241">
          <cell r="A241" t="str">
            <v>2 S 02 220 00</v>
          </cell>
          <cell r="B241" t="str">
            <v>Base estab.granul.c/ mistura solo - brita</v>
          </cell>
          <cell r="E241" t="str">
            <v>m3</v>
          </cell>
        </row>
        <row r="242">
          <cell r="A242" t="str">
            <v>2 S 02 230 00</v>
          </cell>
          <cell r="B242" t="str">
            <v>Base de brita graduada</v>
          </cell>
          <cell r="E242" t="str">
            <v>m3</v>
          </cell>
        </row>
        <row r="243">
          <cell r="A243" t="str">
            <v>2 S 02 230 01</v>
          </cell>
          <cell r="B243" t="str">
            <v>Base brita grad. c/ dist. agreg. contr. de greide</v>
          </cell>
          <cell r="E243" t="str">
            <v>m3</v>
          </cell>
        </row>
        <row r="244">
          <cell r="A244" t="str">
            <v>2 S 02 231 00</v>
          </cell>
          <cell r="B244" t="str">
            <v>Base de macadame hidráulico</v>
          </cell>
          <cell r="E244" t="str">
            <v>m3</v>
          </cell>
        </row>
        <row r="245">
          <cell r="A245" t="str">
            <v>2 S 02 241 01</v>
          </cell>
          <cell r="B245" t="str">
            <v>Base de solo cimento c/ mistura em usina</v>
          </cell>
          <cell r="E245" t="str">
            <v>m3</v>
          </cell>
        </row>
        <row r="246">
          <cell r="A246" t="str">
            <v>2 S 02 243 01</v>
          </cell>
          <cell r="B246" t="str">
            <v>Sub-base de solo melhor. c/ cimento mist. em usina</v>
          </cell>
          <cell r="E246" t="str">
            <v>m3</v>
          </cell>
        </row>
        <row r="247">
          <cell r="A247" t="str">
            <v>2 S 02 300 00</v>
          </cell>
          <cell r="B247" t="str">
            <v>Imprimação</v>
          </cell>
          <cell r="E247" t="str">
            <v>m2</v>
          </cell>
        </row>
        <row r="248">
          <cell r="A248" t="str">
            <v>2 S 02 400 00</v>
          </cell>
          <cell r="B248" t="str">
            <v>Pintura de ligação</v>
          </cell>
          <cell r="E248" t="str">
            <v>m2</v>
          </cell>
        </row>
        <row r="249">
          <cell r="A249" t="str">
            <v>2 S 02 500 00</v>
          </cell>
          <cell r="B249" t="str">
            <v>Tratamento superficial simples c/ cap</v>
          </cell>
          <cell r="E249" t="str">
            <v>m2</v>
          </cell>
        </row>
        <row r="250">
          <cell r="A250" t="str">
            <v>2 S 02 500 01</v>
          </cell>
          <cell r="B250" t="str">
            <v>Tratamento superficial simples c/ emulsão</v>
          </cell>
          <cell r="E250" t="str">
            <v>m2</v>
          </cell>
        </row>
        <row r="251">
          <cell r="A251" t="str">
            <v>2 S 02 500 02</v>
          </cell>
          <cell r="B251" t="str">
            <v>Tratamento superficial simples c/ banho diluído</v>
          </cell>
          <cell r="E251" t="str">
            <v>m2</v>
          </cell>
        </row>
        <row r="252">
          <cell r="A252" t="str">
            <v>2 S 02 501 00</v>
          </cell>
          <cell r="B252" t="str">
            <v>Tratamento superficial duplo c/ cap</v>
          </cell>
          <cell r="E252" t="str">
            <v>m2</v>
          </cell>
        </row>
        <row r="253">
          <cell r="A253" t="str">
            <v>2 S 02 501 01</v>
          </cell>
          <cell r="B253" t="str">
            <v>Tratamento superficial duplo c/ emulsão</v>
          </cell>
          <cell r="E253" t="str">
            <v>m2</v>
          </cell>
        </row>
        <row r="254">
          <cell r="A254" t="str">
            <v>2 S 02 501 02</v>
          </cell>
          <cell r="B254" t="str">
            <v>Tratamento superficial duplo c/ banho diluído</v>
          </cell>
          <cell r="E254" t="str">
            <v>m2</v>
          </cell>
        </row>
        <row r="255">
          <cell r="A255" t="str">
            <v>2 S 02 502 00</v>
          </cell>
          <cell r="B255" t="str">
            <v>Tratamento superficial triplo c/ cap</v>
          </cell>
          <cell r="E255" t="str">
            <v>m2</v>
          </cell>
        </row>
        <row r="256">
          <cell r="A256" t="str">
            <v>2 S 02 502 01</v>
          </cell>
          <cell r="B256" t="str">
            <v>Tratamento superficial triplo c/ emulsão</v>
          </cell>
          <cell r="E256" t="str">
            <v>m2</v>
          </cell>
        </row>
        <row r="257">
          <cell r="A257" t="str">
            <v>2 S 02 502 02</v>
          </cell>
          <cell r="B257" t="str">
            <v>Tratamento superficial triplo c/ banho diluído</v>
          </cell>
          <cell r="E257" t="str">
            <v>m2</v>
          </cell>
        </row>
        <row r="258">
          <cell r="A258" t="str">
            <v>2 S 02 530 00</v>
          </cell>
          <cell r="B258" t="str">
            <v>Pré-misturado a frio</v>
          </cell>
          <cell r="E258" t="str">
            <v>m3</v>
          </cell>
        </row>
        <row r="259">
          <cell r="A259" t="str">
            <v>2 S 02 531 00</v>
          </cell>
          <cell r="B259" t="str">
            <v>Macadame betuminoso por penetração</v>
          </cell>
          <cell r="E259" t="str">
            <v>m3</v>
          </cell>
        </row>
        <row r="260">
          <cell r="A260" t="str">
            <v>2 S 02 532 00</v>
          </cell>
          <cell r="B260" t="str">
            <v>Areia-asfalto a quente</v>
          </cell>
          <cell r="E260" t="str">
            <v>t</v>
          </cell>
        </row>
        <row r="261">
          <cell r="A261" t="str">
            <v>2 S 02 540 01</v>
          </cell>
          <cell r="B261" t="str">
            <v>Conc. betuminoso usinado a quente - capa rolamento</v>
          </cell>
          <cell r="E261" t="str">
            <v>t</v>
          </cell>
        </row>
        <row r="262">
          <cell r="A262" t="str">
            <v>2 S 02 540 02</v>
          </cell>
          <cell r="B262" t="str">
            <v>Concreto betuminoso usinado a quente - "binder"</v>
          </cell>
          <cell r="E262" t="str">
            <v>t</v>
          </cell>
        </row>
        <row r="263">
          <cell r="A263" t="str">
            <v>2 S 02 603 00</v>
          </cell>
          <cell r="B263" t="str">
            <v>Sub-base de concreto rolado</v>
          </cell>
          <cell r="E263" t="str">
            <v>m3</v>
          </cell>
        </row>
        <row r="264">
          <cell r="A264" t="str">
            <v>2 S 02 604 00</v>
          </cell>
          <cell r="B264" t="str">
            <v>Sub-base de concreto de cimento portland</v>
          </cell>
          <cell r="E264" t="str">
            <v>m3</v>
          </cell>
        </row>
        <row r="265">
          <cell r="A265" t="str">
            <v>2 S 02 606 00</v>
          </cell>
          <cell r="B265" t="str">
            <v>Concreto de cimento portland com fôrma deslizante</v>
          </cell>
          <cell r="E265" t="str">
            <v>m3</v>
          </cell>
        </row>
        <row r="266">
          <cell r="A266" t="str">
            <v>2 S 02 607 00</v>
          </cell>
          <cell r="B266" t="str">
            <v>Concreto cimento portland c/ equip. pequeno porte</v>
          </cell>
          <cell r="E266" t="str">
            <v>m3</v>
          </cell>
        </row>
        <row r="267">
          <cell r="A267" t="str">
            <v>2 S 02 700 01</v>
          </cell>
          <cell r="B267" t="str">
            <v>Execução pavim. c/ peças pré-moldadas concr.</v>
          </cell>
          <cell r="E267" t="str">
            <v>m2</v>
          </cell>
        </row>
        <row r="268">
          <cell r="A268" t="str">
            <v>2 S 02 702 00</v>
          </cell>
          <cell r="B268" t="str">
            <v>Limpeza e enchimento de junta de pavimento de conc</v>
          </cell>
          <cell r="E268" t="str">
            <v>m</v>
          </cell>
        </row>
        <row r="269">
          <cell r="A269" t="str">
            <v>2 S 03 000 02</v>
          </cell>
          <cell r="B269" t="str">
            <v>Escavação manual de cavas em material 1a cat</v>
          </cell>
          <cell r="E269" t="str">
            <v>m3</v>
          </cell>
        </row>
        <row r="270">
          <cell r="A270" t="str">
            <v>2 S 03 000 03</v>
          </cell>
          <cell r="B270" t="str">
            <v>Escavação manual de cavas em material 2a cat</v>
          </cell>
          <cell r="E270" t="str">
            <v>m3</v>
          </cell>
        </row>
        <row r="271">
          <cell r="A271" t="str">
            <v>2 S 03 010 01</v>
          </cell>
          <cell r="B271" t="str">
            <v>Escavação em cavas de fundação com esgotamento</v>
          </cell>
          <cell r="E271" t="str">
            <v>m3</v>
          </cell>
        </row>
        <row r="272">
          <cell r="A272" t="str">
            <v>2 S 03 119 01</v>
          </cell>
          <cell r="B272" t="str">
            <v>Escoramento com madeira de OAE</v>
          </cell>
          <cell r="E272" t="str">
            <v>m3</v>
          </cell>
        </row>
        <row r="273">
          <cell r="A273" t="str">
            <v>2 S 03 300 01</v>
          </cell>
          <cell r="B273" t="str">
            <v>Confecção e lançamento concr. magro em betoneira</v>
          </cell>
          <cell r="E273" t="str">
            <v>m3</v>
          </cell>
        </row>
        <row r="274">
          <cell r="A274" t="str">
            <v>2 S 03 321 00</v>
          </cell>
          <cell r="B274" t="str">
            <v>Conc.estr.fck=8 MPa-contr.raz.uso ger.conf. e lanç</v>
          </cell>
          <cell r="E274" t="str">
            <v>m3</v>
          </cell>
        </row>
        <row r="275">
          <cell r="A275" t="str">
            <v>2 S 03 322 00</v>
          </cell>
          <cell r="B275" t="str">
            <v>Conc.estr.fck=10 MPa-contr.raz.uso ger.conf.e lanç</v>
          </cell>
          <cell r="E275" t="str">
            <v>m3</v>
          </cell>
        </row>
        <row r="276">
          <cell r="A276" t="str">
            <v>2 S 03 323 00</v>
          </cell>
          <cell r="B276" t="str">
            <v>Conc.estr.fck=12 MPa-contr.raz.uso ger.conf.e lanç</v>
          </cell>
          <cell r="E276" t="str">
            <v>m3</v>
          </cell>
        </row>
        <row r="277">
          <cell r="A277" t="str">
            <v>2 S 03 324 00</v>
          </cell>
          <cell r="B277" t="str">
            <v>Conc.estr.fck=15 MPa-contr.raz.uso ger.conf.e lanç</v>
          </cell>
          <cell r="E277" t="str">
            <v>m3</v>
          </cell>
        </row>
        <row r="278">
          <cell r="A278" t="str">
            <v>2 S 03 324 01</v>
          </cell>
          <cell r="B278" t="str">
            <v>Conc.estr.fck=15 MPa-contr.raz.c/adit.conf. e lanç</v>
          </cell>
          <cell r="E278" t="str">
            <v>m3</v>
          </cell>
        </row>
        <row r="279">
          <cell r="A279" t="str">
            <v>2 S 03 325 00</v>
          </cell>
          <cell r="B279" t="str">
            <v>Conc.estr.fck=18 MPa-contr.raz.uso ger.conf.e lanç</v>
          </cell>
          <cell r="E279" t="str">
            <v>m3</v>
          </cell>
        </row>
        <row r="280">
          <cell r="A280" t="str">
            <v>2 S 03 325 01</v>
          </cell>
          <cell r="B280" t="str">
            <v>Conc.estr.fck=18 MPa-contr.raz.c/adit.conf. e lanç</v>
          </cell>
          <cell r="E280" t="str">
            <v>m3</v>
          </cell>
        </row>
        <row r="281">
          <cell r="A281" t="str">
            <v>2 S 03 326 00</v>
          </cell>
          <cell r="B281" t="str">
            <v>Conc.estr.fck=20 MPa-contr.raz.uso ger.conf.e lanç</v>
          </cell>
          <cell r="E281" t="str">
            <v>m3</v>
          </cell>
        </row>
        <row r="282">
          <cell r="A282" t="str">
            <v>2 S 03 326 01</v>
          </cell>
          <cell r="B282" t="str">
            <v>Conc.estr.fck=20 MPa-contr.raz.c/adit.conf. e lanç</v>
          </cell>
          <cell r="E282" t="str">
            <v>m3</v>
          </cell>
        </row>
        <row r="283">
          <cell r="A283" t="str">
            <v>2 S 03 327 00</v>
          </cell>
          <cell r="B283" t="str">
            <v>Conc.estr.fck=22 MPa-contr.raz.uso ger.conf.e lanç</v>
          </cell>
          <cell r="E283" t="str">
            <v>m3</v>
          </cell>
        </row>
        <row r="284">
          <cell r="A284" t="str">
            <v>2 S 03 328 00</v>
          </cell>
          <cell r="B284" t="str">
            <v>Conc.estr.fck=24 MPa-contr.raz.uso ger.conf.e lanç</v>
          </cell>
          <cell r="E284" t="str">
            <v>m3</v>
          </cell>
        </row>
        <row r="285">
          <cell r="A285" t="str">
            <v>2 S 03 329 00</v>
          </cell>
          <cell r="B285" t="str">
            <v>Conc.estr.fck=25 MPa-contr.raz.c/adit.conf. e lanç</v>
          </cell>
          <cell r="E285" t="str">
            <v>m3</v>
          </cell>
        </row>
        <row r="286">
          <cell r="A286" t="str">
            <v>2 S 03 329 01</v>
          </cell>
          <cell r="B286" t="str">
            <v>Conc.estr.fck=26 MPa-contr.raz.uso ger.conf.e lanç</v>
          </cell>
          <cell r="E286" t="str">
            <v>m3</v>
          </cell>
        </row>
        <row r="287">
          <cell r="A287" t="str">
            <v>2 S 03 329 02</v>
          </cell>
          <cell r="B287" t="str">
            <v>Conc.estr.fck=30 MPa-contr.raz.uso ger.conf.e lanç</v>
          </cell>
          <cell r="E287" t="str">
            <v>m3</v>
          </cell>
        </row>
        <row r="288">
          <cell r="A288" t="str">
            <v>2 S 03 329 03</v>
          </cell>
          <cell r="B288" t="str">
            <v>Conc.estr.fck=30 MPa-contr.raz.uso ger.conf.e lanç</v>
          </cell>
          <cell r="E288" t="str">
            <v>m3</v>
          </cell>
        </row>
        <row r="289">
          <cell r="A289" t="str">
            <v>2 S 03 329 04</v>
          </cell>
          <cell r="B289" t="str">
            <v>Conc.estr.fck=35 MPa-contr.raz.c/adit.conf. e lanç</v>
          </cell>
          <cell r="E289" t="str">
            <v>m3</v>
          </cell>
        </row>
        <row r="290">
          <cell r="A290" t="str">
            <v>2 S 03 370 00</v>
          </cell>
          <cell r="B290" t="str">
            <v>Forma comum de madeira</v>
          </cell>
          <cell r="E290" t="str">
            <v>m2</v>
          </cell>
        </row>
        <row r="291">
          <cell r="A291" t="str">
            <v>2 S 03 371 01</v>
          </cell>
          <cell r="B291" t="str">
            <v>Forma de placa compensada resinada</v>
          </cell>
          <cell r="E291" t="str">
            <v>m2</v>
          </cell>
        </row>
        <row r="292">
          <cell r="A292" t="str">
            <v>2 S 03 371 02</v>
          </cell>
          <cell r="B292" t="str">
            <v>Forma de placa compensada plastificada</v>
          </cell>
          <cell r="E292" t="str">
            <v>m2</v>
          </cell>
        </row>
        <row r="293">
          <cell r="A293" t="str">
            <v>2 S 03 372 01</v>
          </cell>
          <cell r="B293" t="str">
            <v>Formas para tubulão</v>
          </cell>
          <cell r="E293" t="str">
            <v>m2</v>
          </cell>
        </row>
        <row r="294">
          <cell r="A294" t="str">
            <v>2 S 03 401 01</v>
          </cell>
          <cell r="B294" t="str">
            <v>Estaca tipo Franki D=350 mm</v>
          </cell>
          <cell r="E294" t="str">
            <v>m</v>
          </cell>
        </row>
        <row r="295">
          <cell r="A295" t="str">
            <v>2 S 03 401 02</v>
          </cell>
          <cell r="B295" t="str">
            <v>Estaca tipo Franki D=400 mm</v>
          </cell>
          <cell r="E295" t="str">
            <v>m</v>
          </cell>
        </row>
        <row r="296">
          <cell r="A296" t="str">
            <v>2 S 03 401 03</v>
          </cell>
          <cell r="B296" t="str">
            <v>Estaca tipo Franki D=520 mm</v>
          </cell>
          <cell r="E296" t="str">
            <v>m</v>
          </cell>
        </row>
        <row r="297">
          <cell r="A297" t="str">
            <v>2 S 03 401 04</v>
          </cell>
          <cell r="B297" t="str">
            <v>Estaca tipo Franki D=600 mm</v>
          </cell>
          <cell r="E297" t="str">
            <v>m</v>
          </cell>
        </row>
        <row r="298">
          <cell r="A298" t="str">
            <v>2 S 03 402 01</v>
          </cell>
          <cell r="B298" t="str">
            <v>Cravação estacas pré-mold. de concreto 30 x 30 cm</v>
          </cell>
          <cell r="E298" t="str">
            <v>m</v>
          </cell>
        </row>
        <row r="299">
          <cell r="A299" t="str">
            <v>2 S 03 404 01</v>
          </cell>
          <cell r="B299" t="str">
            <v>Forn. e crav. estacas perfil met. I de 10" simples</v>
          </cell>
          <cell r="E299" t="str">
            <v>m</v>
          </cell>
        </row>
        <row r="300">
          <cell r="A300" t="str">
            <v>2 S 03 404 04</v>
          </cell>
          <cell r="B300" t="str">
            <v>Forn. e crav. estacas perfil met. I de 10" duplo</v>
          </cell>
          <cell r="E300" t="str">
            <v>m</v>
          </cell>
        </row>
        <row r="301">
          <cell r="A301" t="str">
            <v>2 S 03 404 11</v>
          </cell>
          <cell r="B301" t="str">
            <v>Cravação estacas met. trilhos soldados - estrela</v>
          </cell>
          <cell r="E301" t="str">
            <v>m</v>
          </cell>
        </row>
        <row r="302">
          <cell r="A302" t="str">
            <v>2 S 03 410 01</v>
          </cell>
          <cell r="B302" t="str">
            <v>Tubulão a céu aberto diâmetro externo = 1,00 m</v>
          </cell>
          <cell r="E302" t="str">
            <v>m</v>
          </cell>
        </row>
        <row r="303">
          <cell r="A303" t="str">
            <v>2 S 03 410 11</v>
          </cell>
          <cell r="B303" t="str">
            <v>Tubulão a céu aberto diâmetro externo = 1,20 m</v>
          </cell>
          <cell r="E303" t="str">
            <v>m</v>
          </cell>
        </row>
        <row r="304">
          <cell r="A304" t="str">
            <v>2 S 03 410 21</v>
          </cell>
          <cell r="B304" t="str">
            <v>Tubulão a céu aberto diâmetro externo = 1,40 m</v>
          </cell>
          <cell r="E304" t="str">
            <v>m</v>
          </cell>
        </row>
        <row r="305">
          <cell r="A305" t="str">
            <v>2 S 03 410 31</v>
          </cell>
          <cell r="B305" t="str">
            <v>Tubulão a céu aberto diâmetro externo = 1,60 m</v>
          </cell>
          <cell r="E305" t="str">
            <v>m</v>
          </cell>
        </row>
        <row r="306">
          <cell r="A306" t="str">
            <v>2 S 03 410 41</v>
          </cell>
          <cell r="B306" t="str">
            <v>Tubulão a céu aberto diâmetro externo = 1,80 m</v>
          </cell>
          <cell r="E306" t="str">
            <v>m</v>
          </cell>
        </row>
        <row r="307">
          <cell r="A307" t="str">
            <v>2 S 03 410 51</v>
          </cell>
          <cell r="B307" t="str">
            <v>Tubulão a céu aberto diâmetro externo = 2,00 m</v>
          </cell>
          <cell r="E307" t="str">
            <v>m</v>
          </cell>
        </row>
        <row r="308">
          <cell r="A308" t="str">
            <v>2 S 03 410 61</v>
          </cell>
          <cell r="B308" t="str">
            <v>Tubulão a céu aberto diâmetro externo = 2,20 m</v>
          </cell>
          <cell r="E308" t="str">
            <v>m</v>
          </cell>
        </row>
        <row r="309">
          <cell r="A309" t="str">
            <v>2 S 03 411 11</v>
          </cell>
          <cell r="B309" t="str">
            <v>Tub.ar comp.D=1,2 m prof.até 12 m lâmina d'água LF</v>
          </cell>
          <cell r="E309" t="str">
            <v>m</v>
          </cell>
        </row>
        <row r="310">
          <cell r="A310" t="str">
            <v>2 S 03 411 12</v>
          </cell>
          <cell r="B310" t="str">
            <v>Tub.ar comp.D=1,2 m prof. 12/18 m lâmina d'água LF</v>
          </cell>
          <cell r="E310" t="str">
            <v>m</v>
          </cell>
        </row>
        <row r="311">
          <cell r="A311" t="str">
            <v>2 S 03 411 13</v>
          </cell>
          <cell r="B311" t="str">
            <v>Tub.ar comp.D=1,2 m prof. 18/24 m lâmina d'água LF</v>
          </cell>
          <cell r="E311" t="str">
            <v>m</v>
          </cell>
        </row>
        <row r="312">
          <cell r="A312" t="str">
            <v>2 S 03 411 14</v>
          </cell>
          <cell r="B312" t="str">
            <v>Tub.ar comp.D=1,2 m prof. 24/27 m lâmina d'água LF</v>
          </cell>
          <cell r="E312" t="str">
            <v>m</v>
          </cell>
        </row>
        <row r="313">
          <cell r="A313" t="str">
            <v>2 S 03 411 15</v>
          </cell>
          <cell r="B313" t="str">
            <v>Tub.ar.comp.D=1,2 m prof. 27/31 m lâmina d'água LF</v>
          </cell>
          <cell r="E313" t="str">
            <v>m</v>
          </cell>
        </row>
        <row r="314">
          <cell r="A314" t="str">
            <v>2 S 03 411 21</v>
          </cell>
          <cell r="B314" t="str">
            <v>Tub.ar.comp.D=1,4 m prof.até 12 m lâmina d'água LF</v>
          </cell>
          <cell r="E314" t="str">
            <v>m</v>
          </cell>
        </row>
        <row r="315">
          <cell r="A315" t="str">
            <v>2 S 03 411 22</v>
          </cell>
          <cell r="B315" t="str">
            <v>Tub.ar comp.D=1,4 m prof. 12/18 m lâmina d'água LF</v>
          </cell>
          <cell r="E315" t="str">
            <v>m</v>
          </cell>
        </row>
        <row r="316">
          <cell r="A316" t="str">
            <v>2 S 03 411 23</v>
          </cell>
          <cell r="B316" t="str">
            <v>Tub.ar comp.D=1,4 m prof. 18/24 m lâmina d'água LF</v>
          </cell>
          <cell r="E316" t="str">
            <v>m</v>
          </cell>
        </row>
        <row r="317">
          <cell r="A317" t="str">
            <v>2 S 03 411 24</v>
          </cell>
          <cell r="B317" t="str">
            <v>Tub.ar comp.D=1,4 m prof. 24/27 m lâmina d'água LF</v>
          </cell>
          <cell r="E317" t="str">
            <v>m</v>
          </cell>
        </row>
        <row r="318">
          <cell r="A318" t="str">
            <v>2 S 03 411 25</v>
          </cell>
          <cell r="B318" t="str">
            <v>Tub.ar comp.D=1,4 m prof. 27/31 m lâmina d'água LF</v>
          </cell>
          <cell r="E318" t="str">
            <v>m</v>
          </cell>
        </row>
        <row r="319">
          <cell r="A319" t="str">
            <v>2 S 03 411 31</v>
          </cell>
          <cell r="B319" t="str">
            <v>Tub.ar comp.D=1,6 m prof.até 12 m lâmina d'água LF</v>
          </cell>
          <cell r="E319" t="str">
            <v>m</v>
          </cell>
        </row>
        <row r="320">
          <cell r="A320" t="str">
            <v>2 S 03 411 32</v>
          </cell>
          <cell r="B320" t="str">
            <v>Tub.ar comp.D=1,6 m prof. 12/18 m lâmina d'água LF</v>
          </cell>
          <cell r="E320" t="str">
            <v>m</v>
          </cell>
        </row>
        <row r="321">
          <cell r="A321" t="str">
            <v>2 S 03 411 33</v>
          </cell>
          <cell r="B321" t="str">
            <v>Tub.ar comp.D=1,6 m prof. 18/24 m lâmina d'água LF</v>
          </cell>
          <cell r="E321" t="str">
            <v>m</v>
          </cell>
        </row>
        <row r="322">
          <cell r="A322" t="str">
            <v>2 S 03 411 34</v>
          </cell>
          <cell r="B322" t="str">
            <v>Tub.ar comp.D=1,6 m prof. 24/27 m lâmina d'água LF</v>
          </cell>
          <cell r="E322" t="str">
            <v>m</v>
          </cell>
        </row>
        <row r="323">
          <cell r="A323" t="str">
            <v>2 S 03 411 35</v>
          </cell>
          <cell r="B323" t="str">
            <v>Tub.ar comp.D=1,6 m prof. 27/31 m lâmina d'água LF</v>
          </cell>
          <cell r="E323" t="str">
            <v>m</v>
          </cell>
        </row>
        <row r="324">
          <cell r="A324" t="str">
            <v>2 S 03 411 41</v>
          </cell>
          <cell r="B324" t="str">
            <v>Tub.ar comp.D=1,8 m prof.até 12 m lâmina d'água LF</v>
          </cell>
          <cell r="E324" t="str">
            <v>m</v>
          </cell>
        </row>
        <row r="325">
          <cell r="A325" t="str">
            <v>2 S 03 411 42</v>
          </cell>
          <cell r="B325" t="str">
            <v>Tub.ar comp.D=1,8 m prof. 12/18 m lâmina d'água LF</v>
          </cell>
          <cell r="E325" t="str">
            <v>m</v>
          </cell>
        </row>
        <row r="326">
          <cell r="A326" t="str">
            <v>2 S 03 411 43</v>
          </cell>
          <cell r="B326" t="str">
            <v>Tub.ar comp.D=1,8 m prof. 18/24 m lâmina d'água LF</v>
          </cell>
          <cell r="E326" t="str">
            <v>m</v>
          </cell>
        </row>
        <row r="327">
          <cell r="A327" t="str">
            <v>2 S 03 411 44</v>
          </cell>
          <cell r="B327" t="str">
            <v>Tub.ar comp.D=1,8 m prof. 24/27 m lâmina d'água LF</v>
          </cell>
          <cell r="E327" t="str">
            <v>m</v>
          </cell>
        </row>
        <row r="328">
          <cell r="A328" t="str">
            <v>2 S 03 411 45</v>
          </cell>
          <cell r="B328" t="str">
            <v>Tub.ar comp.D=1,8 m prof. 27/31 m lâmina d'água LF</v>
          </cell>
          <cell r="E328" t="str">
            <v>m</v>
          </cell>
        </row>
        <row r="329">
          <cell r="A329" t="str">
            <v>2 S 03 411 51</v>
          </cell>
          <cell r="B329" t="str">
            <v>Tub.ar comp.D=2,0 m até 12 m lâmina d'água LF</v>
          </cell>
          <cell r="E329" t="str">
            <v>m</v>
          </cell>
        </row>
        <row r="330">
          <cell r="A330" t="str">
            <v>2 S 03 411 52</v>
          </cell>
          <cell r="B330" t="str">
            <v>Tub.ar comp.D=2,0 m prof. 12/18 m lâmina d'água LF</v>
          </cell>
          <cell r="E330" t="str">
            <v>m</v>
          </cell>
        </row>
        <row r="331">
          <cell r="A331" t="str">
            <v>2 S 03 411 53</v>
          </cell>
          <cell r="B331" t="str">
            <v>Tub.ar comp.D=2,0 m prof.18/24 m lâmina d'água LF</v>
          </cell>
          <cell r="E331" t="str">
            <v>m</v>
          </cell>
        </row>
        <row r="332">
          <cell r="A332" t="str">
            <v>2 S 03 411 54</v>
          </cell>
          <cell r="B332" t="str">
            <v>Tub.ar comp.D=2,0 m prof.24/27 m lâmina d'água LF</v>
          </cell>
          <cell r="E332" t="str">
            <v>m</v>
          </cell>
        </row>
        <row r="333">
          <cell r="A333" t="str">
            <v>2 S 03 411 55</v>
          </cell>
          <cell r="B333" t="str">
            <v>Tub.ar comp.D=2,0 m prof.27/31 m lâmina d'água LF</v>
          </cell>
          <cell r="E333" t="str">
            <v>m</v>
          </cell>
        </row>
        <row r="334">
          <cell r="A334" t="str">
            <v>2 S 03 411 61</v>
          </cell>
          <cell r="B334" t="str">
            <v>Tub.ar comp.D=2,2 m prof.até 12 m lâmina d'água LF</v>
          </cell>
          <cell r="E334" t="str">
            <v>m</v>
          </cell>
        </row>
        <row r="335">
          <cell r="A335" t="str">
            <v>2 S 03 411 62</v>
          </cell>
          <cell r="B335" t="str">
            <v>Tub.ar comp.D=2,2 m prof.12/18 m lâmina d'água LF</v>
          </cell>
          <cell r="E335" t="str">
            <v>m</v>
          </cell>
        </row>
        <row r="336">
          <cell r="A336" t="str">
            <v>2 S 03 411 63</v>
          </cell>
          <cell r="B336" t="str">
            <v>Tub.ar comp.D=2,2 m prof.18/24 m lâmina d'água LF</v>
          </cell>
          <cell r="E336" t="str">
            <v>m</v>
          </cell>
        </row>
        <row r="337">
          <cell r="A337" t="str">
            <v>2 S 03 411 64</v>
          </cell>
          <cell r="B337" t="str">
            <v>Tub.ar comp.D=2,2 m prof.24/27 m lâmina d'água LF</v>
          </cell>
          <cell r="E337" t="str">
            <v>m</v>
          </cell>
        </row>
        <row r="338">
          <cell r="A338" t="str">
            <v>2 S 03 411 65</v>
          </cell>
          <cell r="B338" t="str">
            <v>Tub.ar comp.D=2,2 m prof.27/31m lâmina d'água LF</v>
          </cell>
          <cell r="E338" t="str">
            <v>m</v>
          </cell>
        </row>
        <row r="339">
          <cell r="A339" t="str">
            <v>2 S 03 412 01</v>
          </cell>
          <cell r="B339" t="str">
            <v>Esc.p/alarg. base tub.ar comp.prof. até 12 m LF</v>
          </cell>
          <cell r="E339" t="str">
            <v>m3</v>
          </cell>
        </row>
        <row r="340">
          <cell r="A340" t="str">
            <v>2 S 03 412 02</v>
          </cell>
          <cell r="B340" t="str">
            <v>Esc.p/alarg. base tub.ar comp.prof.12/18 m LF</v>
          </cell>
          <cell r="E340" t="str">
            <v>m3</v>
          </cell>
        </row>
        <row r="341">
          <cell r="A341" t="str">
            <v>2 S 03 412 03</v>
          </cell>
          <cell r="B341" t="str">
            <v>Esc.p/alarg. base tub.ar comp.prof.18/24 m LF</v>
          </cell>
          <cell r="E341" t="str">
            <v>m3</v>
          </cell>
        </row>
        <row r="342">
          <cell r="A342" t="str">
            <v>2 S 03 412 04</v>
          </cell>
          <cell r="B342" t="str">
            <v>Esc.p/alarg. base tub.ar comp.prof.24/27 m LF</v>
          </cell>
          <cell r="E342" t="str">
            <v>m3</v>
          </cell>
        </row>
        <row r="343">
          <cell r="A343" t="str">
            <v>2 S 03 412 05</v>
          </cell>
          <cell r="B343" t="str">
            <v>Esc.p/alarg. base tub.ar comp.prof.27/31m LF</v>
          </cell>
          <cell r="E343" t="str">
            <v>m3</v>
          </cell>
        </row>
        <row r="344">
          <cell r="A344" t="str">
            <v>2 S 03 412 11</v>
          </cell>
          <cell r="B344" t="str">
            <v>Forn.lanç.conc. base tub.ar comp.até 12m LF</v>
          </cell>
          <cell r="E344" t="str">
            <v>m3</v>
          </cell>
        </row>
        <row r="345">
          <cell r="A345" t="str">
            <v>2 S 03 412 12</v>
          </cell>
          <cell r="B345" t="str">
            <v>Forn.lanc.conc.base tub.ar comp.prof.12/18m LF</v>
          </cell>
          <cell r="E345" t="str">
            <v>m3</v>
          </cell>
        </row>
        <row r="346">
          <cell r="A346" t="str">
            <v>2 S 03 412 13</v>
          </cell>
          <cell r="B346" t="str">
            <v>Forn.lanç.conc.base tub.ar comp.prof.18/24m LF</v>
          </cell>
          <cell r="E346" t="str">
            <v>m3</v>
          </cell>
        </row>
        <row r="347">
          <cell r="A347" t="str">
            <v>2 S 03 412 14</v>
          </cell>
          <cell r="B347" t="str">
            <v>Forn.lanç.conc.base tub.ar comp.prof.24/27m LF</v>
          </cell>
          <cell r="E347" t="str">
            <v>m3</v>
          </cell>
        </row>
        <row r="348">
          <cell r="A348" t="str">
            <v>2 S 03 412 15</v>
          </cell>
          <cell r="B348" t="str">
            <v>Forn.lanç.conc.base tub.ar comp.prof. 27/31m LF</v>
          </cell>
          <cell r="E348" t="str">
            <v>m3</v>
          </cell>
        </row>
        <row r="349">
          <cell r="A349" t="str">
            <v>2 S 03 510 00</v>
          </cell>
          <cell r="B349" t="str">
            <v>Aparelho apoio em neoprene fretado-forn. e aplic.</v>
          </cell>
          <cell r="E349" t="str">
            <v>kg</v>
          </cell>
        </row>
        <row r="350">
          <cell r="A350" t="str">
            <v>2 S 03 700 01</v>
          </cell>
          <cell r="B350" t="str">
            <v>Fabricação guarda-corpo tipo GM, moldado no local</v>
          </cell>
          <cell r="E350" t="str">
            <v>m</v>
          </cell>
        </row>
        <row r="351">
          <cell r="A351" t="str">
            <v>2 S 03 920 01</v>
          </cell>
          <cell r="B351" t="str">
            <v>Abertura concretagem bases tubulões céu aberto</v>
          </cell>
          <cell r="E351" t="str">
            <v>m3</v>
          </cell>
        </row>
        <row r="352">
          <cell r="A352" t="str">
            <v>2 S 03 930 00</v>
          </cell>
          <cell r="B352" t="str">
            <v>Junta de cantoneira</v>
          </cell>
          <cell r="E352" t="str">
            <v>m</v>
          </cell>
        </row>
        <row r="353">
          <cell r="A353" t="str">
            <v>2 S 03 940 00</v>
          </cell>
          <cell r="B353" t="str">
            <v>Compactação manual</v>
          </cell>
          <cell r="E353" t="str">
            <v>m3</v>
          </cell>
        </row>
        <row r="354">
          <cell r="A354" t="str">
            <v>2 S 03 940 01</v>
          </cell>
          <cell r="B354" t="str">
            <v>Reaterro e compactação</v>
          </cell>
          <cell r="E354" t="str">
            <v>m3</v>
          </cell>
        </row>
        <row r="355">
          <cell r="A355" t="str">
            <v>2 S 03 951 01</v>
          </cell>
          <cell r="B355" t="str">
            <v>Pintura com nata de cimento</v>
          </cell>
          <cell r="E355" t="str">
            <v>m2</v>
          </cell>
        </row>
        <row r="356">
          <cell r="A356" t="str">
            <v>2 S 03 990 01</v>
          </cell>
          <cell r="B356" t="str">
            <v>Confecção e colocação cabo 4 cord de 12,7 mm - MAC</v>
          </cell>
          <cell r="E356" t="str">
            <v>kg</v>
          </cell>
        </row>
        <row r="357">
          <cell r="A357" t="str">
            <v>2 S 03 990 02</v>
          </cell>
          <cell r="B357" t="str">
            <v>Confecção e colocação cabo 6 cord de 12,7 mm - MAC</v>
          </cell>
          <cell r="E357" t="str">
            <v>kg</v>
          </cell>
        </row>
        <row r="358">
          <cell r="A358" t="str">
            <v>2 S 03 990 03</v>
          </cell>
          <cell r="B358" t="str">
            <v>Confecção e colocação cabo 7 cord de 12,7 mm - MAC</v>
          </cell>
          <cell r="E358" t="str">
            <v>kg</v>
          </cell>
        </row>
        <row r="359">
          <cell r="A359" t="str">
            <v>2 S 03 990 04</v>
          </cell>
          <cell r="B359" t="str">
            <v>Confecção e colocação cabo 12 cord de 12,7 mm -MAC</v>
          </cell>
          <cell r="E359" t="str">
            <v>kg</v>
          </cell>
        </row>
        <row r="360">
          <cell r="A360" t="str">
            <v>2 S 03 990 05</v>
          </cell>
          <cell r="B360" t="str">
            <v>Confecção e colocação cabo 4 cord. D=12,7mm FREYSS</v>
          </cell>
          <cell r="E360" t="str">
            <v>kg</v>
          </cell>
        </row>
        <row r="361">
          <cell r="A361" t="str">
            <v>2 S 03 990 06</v>
          </cell>
          <cell r="B361" t="str">
            <v>Confecção e colocação cabo 6 cord. D=12,7mm FREYSS</v>
          </cell>
          <cell r="E361" t="str">
            <v>kg</v>
          </cell>
        </row>
        <row r="362">
          <cell r="A362" t="str">
            <v>2 S 03 990 07</v>
          </cell>
          <cell r="B362" t="str">
            <v>Confecção e colocação cabo 7 cord. D=12,7mm FREYSS</v>
          </cell>
          <cell r="E362" t="str">
            <v>kg</v>
          </cell>
        </row>
        <row r="363">
          <cell r="A363" t="str">
            <v>2 S 03 990 08</v>
          </cell>
          <cell r="B363" t="str">
            <v>Confecção e colocação cabo 12cord. D=12,7mm FREYSS</v>
          </cell>
          <cell r="E363" t="str">
            <v>kg</v>
          </cell>
        </row>
        <row r="364">
          <cell r="A364" t="str">
            <v>2 S 03 991 01</v>
          </cell>
          <cell r="B364" t="str">
            <v>Dreno de PVC D=75 mm</v>
          </cell>
          <cell r="E364" t="str">
            <v>und</v>
          </cell>
        </row>
        <row r="365">
          <cell r="A365" t="str">
            <v>2 S 03 991 02</v>
          </cell>
          <cell r="B365" t="str">
            <v>Dreno de PVC D=100 mm</v>
          </cell>
          <cell r="E365" t="str">
            <v>und</v>
          </cell>
        </row>
        <row r="366">
          <cell r="A366" t="str">
            <v>2 S 03 999 01</v>
          </cell>
          <cell r="B366" t="str">
            <v>Protensão e injeção cabo 4 cord. D=12,7 mm - MAC</v>
          </cell>
          <cell r="E366" t="str">
            <v>und</v>
          </cell>
        </row>
        <row r="367">
          <cell r="A367" t="str">
            <v>2 S 03 999 02</v>
          </cell>
          <cell r="B367" t="str">
            <v>Protensão e injeção cabo 6 cord. D=12,7 mm - MAC</v>
          </cell>
          <cell r="E367" t="str">
            <v>und</v>
          </cell>
        </row>
        <row r="368">
          <cell r="A368" t="str">
            <v>2 S 03 999 03</v>
          </cell>
          <cell r="B368" t="str">
            <v>Protensão e injeção cabo 7 cord. D=12,7 mm - MAC</v>
          </cell>
          <cell r="E368" t="str">
            <v>und</v>
          </cell>
        </row>
        <row r="369">
          <cell r="A369" t="str">
            <v>2 S 03 999 04</v>
          </cell>
          <cell r="B369" t="str">
            <v>Protensão e injeção cabo 12 cord. D=12,7 mm - MAC</v>
          </cell>
          <cell r="E369" t="str">
            <v>und</v>
          </cell>
        </row>
        <row r="370">
          <cell r="A370" t="str">
            <v>2 S 03 999 05</v>
          </cell>
          <cell r="B370" t="str">
            <v>Protensão e injeção cabo 4 cord. D=12,7mm - FREYSS</v>
          </cell>
          <cell r="E370" t="str">
            <v>und</v>
          </cell>
        </row>
        <row r="371">
          <cell r="A371" t="str">
            <v>2 S 03 999 06</v>
          </cell>
          <cell r="B371" t="str">
            <v>Protensão e injeção cabo 6 cord. D=12,7mm - FREYSS</v>
          </cell>
          <cell r="E371" t="str">
            <v>und</v>
          </cell>
        </row>
        <row r="372">
          <cell r="A372" t="str">
            <v>2 S 03 999 07</v>
          </cell>
          <cell r="B372" t="str">
            <v>Protensão e injeção cabo 7 cord. D=12,7mm - FREYSS</v>
          </cell>
          <cell r="E372" t="str">
            <v>und</v>
          </cell>
        </row>
        <row r="373">
          <cell r="A373" t="str">
            <v>2 S 03 999 08</v>
          </cell>
          <cell r="B373" t="str">
            <v>Protensão e injeção cabo 12 cord. D=12,7mm FREYSS</v>
          </cell>
          <cell r="E373" t="str">
            <v>und</v>
          </cell>
        </row>
        <row r="374">
          <cell r="A374" t="str">
            <v>2 S 04 000 00</v>
          </cell>
          <cell r="B374" t="str">
            <v>Escavação manual em material de 1a cat</v>
          </cell>
          <cell r="E374" t="str">
            <v>m3</v>
          </cell>
        </row>
        <row r="375">
          <cell r="A375" t="str">
            <v>2 S 04 000 01</v>
          </cell>
          <cell r="B375" t="str">
            <v>Escavação manual reat.compact.mat.1a cat.</v>
          </cell>
          <cell r="E375" t="str">
            <v>m3</v>
          </cell>
        </row>
        <row r="376">
          <cell r="A376" t="str">
            <v>2 S 04 001 00</v>
          </cell>
          <cell r="B376" t="str">
            <v>Escavação mecânica de vala em mat.1a cat.</v>
          </cell>
          <cell r="E376" t="str">
            <v>m3</v>
          </cell>
        </row>
        <row r="377">
          <cell r="A377" t="str">
            <v>2 S 04 001 01</v>
          </cell>
          <cell r="B377" t="str">
            <v>Escavação mecânica reat. e comp. vala mat.1a cat.</v>
          </cell>
          <cell r="E377" t="str">
            <v>m3</v>
          </cell>
        </row>
        <row r="378">
          <cell r="A378" t="str">
            <v>2 S 04 002 01</v>
          </cell>
          <cell r="B378" t="str">
            <v>Perfuração para dreno sub-horizontal mat. 1a cat.</v>
          </cell>
          <cell r="E378" t="str">
            <v>m</v>
          </cell>
        </row>
        <row r="379">
          <cell r="A379" t="str">
            <v>2 S 04 010 00</v>
          </cell>
          <cell r="B379" t="str">
            <v>Escavação manual material 2a categoria</v>
          </cell>
          <cell r="E379" t="str">
            <v>m3</v>
          </cell>
        </row>
        <row r="380">
          <cell r="A380" t="str">
            <v>2 S 04 010 01</v>
          </cell>
          <cell r="B380" t="str">
            <v>Escavação manual reat.compactação em mat.2a cat.</v>
          </cell>
          <cell r="E380" t="str">
            <v>m3</v>
          </cell>
        </row>
        <row r="381">
          <cell r="A381" t="str">
            <v>2 S 04 011 00</v>
          </cell>
          <cell r="B381" t="str">
            <v>Escavação mecânica de vala em mat. 2a categoria</v>
          </cell>
          <cell r="E381" t="str">
            <v>m3</v>
          </cell>
        </row>
        <row r="382">
          <cell r="A382" t="str">
            <v>2 S 04 011 01</v>
          </cell>
          <cell r="B382" t="str">
            <v>Escavação mecânica reat.compact. vala mat.2a cat.</v>
          </cell>
          <cell r="E382" t="str">
            <v>m3</v>
          </cell>
        </row>
        <row r="383">
          <cell r="A383" t="str">
            <v>2 S 04 012 01</v>
          </cell>
          <cell r="B383" t="str">
            <v>Perfuração para dreno sub-horizontal mat 2a cat.</v>
          </cell>
          <cell r="E383" t="str">
            <v>m</v>
          </cell>
        </row>
        <row r="384">
          <cell r="A384" t="str">
            <v>2 S 04 020 00</v>
          </cell>
          <cell r="B384" t="str">
            <v>Escavação em vala material de 3a categoria</v>
          </cell>
          <cell r="E384" t="str">
            <v>m3</v>
          </cell>
        </row>
        <row r="385">
          <cell r="A385" t="str">
            <v>2 S 04 100 01</v>
          </cell>
          <cell r="B385" t="str">
            <v>Corpo BSTC D=0,60m</v>
          </cell>
          <cell r="E385" t="str">
            <v>m</v>
          </cell>
        </row>
        <row r="386">
          <cell r="A386" t="str">
            <v>2 S 04 100 02</v>
          </cell>
          <cell r="B386" t="str">
            <v>Corpo BSTC D=0,80m</v>
          </cell>
          <cell r="E386" t="str">
            <v>m</v>
          </cell>
        </row>
        <row r="387">
          <cell r="A387" t="str">
            <v>2 S 04 100 03</v>
          </cell>
          <cell r="B387" t="str">
            <v>Corpo BSTC D=1,00m</v>
          </cell>
          <cell r="E387" t="str">
            <v>m</v>
          </cell>
        </row>
        <row r="388">
          <cell r="A388" t="str">
            <v>2 S 04 100 04</v>
          </cell>
          <cell r="B388" t="str">
            <v>Corpo BSTC D=1,20m</v>
          </cell>
          <cell r="E388" t="str">
            <v>m</v>
          </cell>
        </row>
        <row r="389">
          <cell r="A389" t="str">
            <v>2 S 04 100 05</v>
          </cell>
          <cell r="B389" t="str">
            <v>Corpo BSTC D=1,50m</v>
          </cell>
          <cell r="E389" t="str">
            <v>m</v>
          </cell>
        </row>
        <row r="390">
          <cell r="A390" t="str">
            <v>2 S 04 101 01</v>
          </cell>
          <cell r="B390" t="str">
            <v>Boca BSTC D=0,60 m normal</v>
          </cell>
          <cell r="E390" t="str">
            <v>und</v>
          </cell>
        </row>
        <row r="391">
          <cell r="A391" t="str">
            <v>2 S 04 101 02</v>
          </cell>
          <cell r="B391" t="str">
            <v>Boca BSTC D=0,80m normal</v>
          </cell>
          <cell r="E391" t="str">
            <v>und</v>
          </cell>
        </row>
        <row r="392">
          <cell r="A392" t="str">
            <v>2 S 04 101 03</v>
          </cell>
          <cell r="B392" t="str">
            <v>Boca BSTC D=1,00m normal</v>
          </cell>
          <cell r="E392" t="str">
            <v>und</v>
          </cell>
        </row>
        <row r="393">
          <cell r="A393" t="str">
            <v>2 S 04 101 04</v>
          </cell>
          <cell r="B393" t="str">
            <v>Boca BSTC D=1,20m normal</v>
          </cell>
          <cell r="E393" t="str">
            <v>und</v>
          </cell>
        </row>
        <row r="394">
          <cell r="A394" t="str">
            <v>2 S 04 101 05</v>
          </cell>
          <cell r="B394" t="str">
            <v>Boca BSTC D=1,50m normal</v>
          </cell>
          <cell r="E394" t="str">
            <v>und</v>
          </cell>
        </row>
        <row r="395">
          <cell r="A395" t="str">
            <v>2 S 04 101 06</v>
          </cell>
          <cell r="B395" t="str">
            <v>Boca BSTC D=0,60m - esc.=15</v>
          </cell>
          <cell r="E395" t="str">
            <v>und</v>
          </cell>
        </row>
        <row r="396">
          <cell r="A396" t="str">
            <v>2 S 04 101 07</v>
          </cell>
          <cell r="B396" t="str">
            <v>Boca BSTC D=0,80 m - esc.=15</v>
          </cell>
          <cell r="E396" t="str">
            <v>und</v>
          </cell>
        </row>
        <row r="397">
          <cell r="A397" t="str">
            <v>2 S 04 101 08</v>
          </cell>
          <cell r="B397" t="str">
            <v>Boca BSTC D=1,00 m - esc.=15</v>
          </cell>
          <cell r="E397" t="str">
            <v>und</v>
          </cell>
        </row>
        <row r="398">
          <cell r="A398" t="str">
            <v>2 S 04 101 09</v>
          </cell>
          <cell r="B398" t="str">
            <v>Boca BSTC D=1,20 m - esc.=15</v>
          </cell>
          <cell r="E398" t="str">
            <v>und</v>
          </cell>
        </row>
        <row r="399">
          <cell r="A399" t="str">
            <v>2 S 04 101 10</v>
          </cell>
          <cell r="B399" t="str">
            <v>Boca BSTC D=1,50 m - esc.=15</v>
          </cell>
          <cell r="E399" t="str">
            <v>und</v>
          </cell>
        </row>
        <row r="400">
          <cell r="A400" t="str">
            <v>2 S 04 101 11</v>
          </cell>
          <cell r="B400" t="str">
            <v>Boca BSTC D=0,60 m - esc.=30</v>
          </cell>
          <cell r="E400" t="str">
            <v>und</v>
          </cell>
        </row>
        <row r="401">
          <cell r="A401" t="str">
            <v>2 S 04 101 12</v>
          </cell>
          <cell r="B401" t="str">
            <v>Boca BSTC D=0,80 m - esc.=30</v>
          </cell>
          <cell r="E401" t="str">
            <v>und</v>
          </cell>
        </row>
        <row r="402">
          <cell r="A402" t="str">
            <v>2 S 04 101 13</v>
          </cell>
          <cell r="B402" t="str">
            <v>Boca BSTC D=1,00 m - esc.=30</v>
          </cell>
          <cell r="E402" t="str">
            <v>und</v>
          </cell>
        </row>
        <row r="403">
          <cell r="A403" t="str">
            <v>2 S 04 101 14</v>
          </cell>
          <cell r="B403" t="str">
            <v>Boca BSTC D=1,20 m - esc.=30</v>
          </cell>
          <cell r="E403" t="str">
            <v>und</v>
          </cell>
        </row>
        <row r="404">
          <cell r="A404" t="str">
            <v>2 S 04 101 15</v>
          </cell>
          <cell r="B404" t="str">
            <v>Boca BSTC D=1,50 m - esc.=30</v>
          </cell>
          <cell r="E404" t="str">
            <v>und</v>
          </cell>
        </row>
        <row r="405">
          <cell r="A405" t="str">
            <v>2 S 04 101 16</v>
          </cell>
          <cell r="B405" t="str">
            <v>Boca BSTC D=0,60 m - esc.=45</v>
          </cell>
          <cell r="E405" t="str">
            <v>und</v>
          </cell>
        </row>
        <row r="406">
          <cell r="A406" t="str">
            <v>2 S 04 101 17</v>
          </cell>
          <cell r="B406" t="str">
            <v>Boca BSTC D=0,80 m - esc.=45</v>
          </cell>
          <cell r="E406" t="str">
            <v>und</v>
          </cell>
        </row>
        <row r="407">
          <cell r="A407" t="str">
            <v>2 S 04 101 18</v>
          </cell>
          <cell r="B407" t="str">
            <v>Boca BSTC D=1,00 m - esc.=45</v>
          </cell>
          <cell r="E407" t="str">
            <v>und</v>
          </cell>
        </row>
        <row r="408">
          <cell r="A408" t="str">
            <v>2 S 04 101 19</v>
          </cell>
          <cell r="B408" t="str">
            <v>Boca BSTC D=1,20 m - esc.=45</v>
          </cell>
          <cell r="E408" t="str">
            <v>und</v>
          </cell>
        </row>
        <row r="409">
          <cell r="A409" t="str">
            <v>2 S 04 101 20</v>
          </cell>
          <cell r="B409" t="str">
            <v>Boca BSTC D=1,50 m - esc.=45</v>
          </cell>
          <cell r="E409" t="str">
            <v>und</v>
          </cell>
        </row>
        <row r="410">
          <cell r="A410" t="str">
            <v>2 S 04 110 01</v>
          </cell>
          <cell r="B410" t="str">
            <v>Corpo BDTC D=1,00m</v>
          </cell>
          <cell r="E410" t="str">
            <v>m</v>
          </cell>
        </row>
        <row r="411">
          <cell r="A411" t="str">
            <v>2 S 04 110 02</v>
          </cell>
          <cell r="B411" t="str">
            <v>Corpo BDTC D=1,20m</v>
          </cell>
          <cell r="E411" t="str">
            <v>m</v>
          </cell>
        </row>
        <row r="412">
          <cell r="A412" t="str">
            <v>2 S 04 110 03</v>
          </cell>
          <cell r="B412" t="str">
            <v>Corpo BDTC D=1,50m</v>
          </cell>
          <cell r="E412" t="str">
            <v>m</v>
          </cell>
        </row>
        <row r="413">
          <cell r="A413" t="str">
            <v>2 S 04 111 01</v>
          </cell>
          <cell r="B413" t="str">
            <v>Boca BDTC D=1,00m normal</v>
          </cell>
          <cell r="E413" t="str">
            <v>und</v>
          </cell>
        </row>
        <row r="414">
          <cell r="A414" t="str">
            <v>2 S 04 111 02</v>
          </cell>
          <cell r="B414" t="str">
            <v>Boca BDTC D=1,20m normal</v>
          </cell>
          <cell r="E414" t="str">
            <v>und</v>
          </cell>
        </row>
        <row r="415">
          <cell r="A415" t="str">
            <v>2 S 04 111 03</v>
          </cell>
          <cell r="B415" t="str">
            <v>Boca BDTC D=1,50m normal</v>
          </cell>
          <cell r="E415" t="str">
            <v>und</v>
          </cell>
        </row>
        <row r="416">
          <cell r="A416" t="str">
            <v>2 S 04 111 05</v>
          </cell>
          <cell r="B416" t="str">
            <v>Boca BDTC D=1,00 m - esc.=15</v>
          </cell>
          <cell r="E416" t="str">
            <v>und</v>
          </cell>
        </row>
        <row r="417">
          <cell r="A417" t="str">
            <v>2 S 04 111 06</v>
          </cell>
          <cell r="B417" t="str">
            <v>Boca BDTC D=1,20 m - esc.=15</v>
          </cell>
          <cell r="E417" t="str">
            <v>und</v>
          </cell>
        </row>
        <row r="418">
          <cell r="A418" t="str">
            <v>2 S 04 111 07</v>
          </cell>
          <cell r="B418" t="str">
            <v>Boca BDTC D=1,50 m - esc.=15</v>
          </cell>
          <cell r="E418" t="str">
            <v>und</v>
          </cell>
        </row>
        <row r="419">
          <cell r="A419" t="str">
            <v>2 S 04 111 08</v>
          </cell>
          <cell r="B419" t="str">
            <v>Boca BDTC D=1,00 - esc.=30</v>
          </cell>
          <cell r="E419" t="str">
            <v>und</v>
          </cell>
        </row>
        <row r="420">
          <cell r="A420" t="str">
            <v>2 S 04 111 09</v>
          </cell>
          <cell r="B420" t="str">
            <v>Boca BDTC D=1,20 m - esc.=30</v>
          </cell>
          <cell r="E420" t="str">
            <v>und</v>
          </cell>
        </row>
        <row r="421">
          <cell r="A421" t="str">
            <v>2 S 04 111 10</v>
          </cell>
          <cell r="B421" t="str">
            <v>Boca BDTC D=1,50 m - esc.=30</v>
          </cell>
          <cell r="E421" t="str">
            <v>und</v>
          </cell>
        </row>
        <row r="422">
          <cell r="A422" t="str">
            <v>2 S 04 111 11</v>
          </cell>
          <cell r="B422" t="str">
            <v>Boca BDTC D=1,00 m - esc.=45</v>
          </cell>
          <cell r="E422" t="str">
            <v>und</v>
          </cell>
        </row>
        <row r="423">
          <cell r="A423" t="str">
            <v>2 S 04 111 12</v>
          </cell>
          <cell r="B423" t="str">
            <v>Boca BDTC D=1,20 m - esc.=45</v>
          </cell>
          <cell r="E423" t="str">
            <v>und</v>
          </cell>
        </row>
        <row r="424">
          <cell r="A424" t="str">
            <v>2 S 04 111 13</v>
          </cell>
          <cell r="B424" t="str">
            <v>Boca BDTC D=1,50 m - esc.=45</v>
          </cell>
          <cell r="E424" t="str">
            <v>und</v>
          </cell>
        </row>
        <row r="425">
          <cell r="A425" t="str">
            <v>2 S 04 120 01</v>
          </cell>
          <cell r="B425" t="str">
            <v>Corpo BTTC D=1,00m</v>
          </cell>
          <cell r="E425" t="str">
            <v>m</v>
          </cell>
        </row>
        <row r="426">
          <cell r="A426" t="str">
            <v>2 S 04 120 02</v>
          </cell>
          <cell r="B426" t="str">
            <v>Corpo BTTC D=1,20m</v>
          </cell>
          <cell r="E426" t="str">
            <v>m</v>
          </cell>
        </row>
        <row r="427">
          <cell r="A427" t="str">
            <v>2 S 04 120 03</v>
          </cell>
          <cell r="B427" t="str">
            <v>Corpo BTTC D=1,50m</v>
          </cell>
          <cell r="E427" t="str">
            <v>m</v>
          </cell>
        </row>
        <row r="428">
          <cell r="A428" t="str">
            <v>2 S 04 121 01</v>
          </cell>
          <cell r="B428" t="str">
            <v>Boca BTTC D=1,00m normal</v>
          </cell>
          <cell r="E428" t="str">
            <v>und</v>
          </cell>
        </row>
        <row r="429">
          <cell r="A429" t="str">
            <v>2 S 04 121 02</v>
          </cell>
          <cell r="B429" t="str">
            <v>Boca BTTC D=1,20m normal</v>
          </cell>
          <cell r="E429" t="str">
            <v>und</v>
          </cell>
        </row>
        <row r="430">
          <cell r="A430" t="str">
            <v>2 S 04 121 03</v>
          </cell>
          <cell r="B430" t="str">
            <v>Boca BTTC D=1,50m normal</v>
          </cell>
          <cell r="E430" t="str">
            <v>und</v>
          </cell>
        </row>
        <row r="431">
          <cell r="A431" t="str">
            <v>2 S 04 121 04</v>
          </cell>
          <cell r="B431" t="str">
            <v>Boca BTTC D=1,00 m - esc.=15</v>
          </cell>
          <cell r="E431" t="str">
            <v>und</v>
          </cell>
        </row>
        <row r="432">
          <cell r="A432" t="str">
            <v>2 S 04 121 05</v>
          </cell>
          <cell r="B432" t="str">
            <v>Boca BTTC D=1,20 m - esc.=15</v>
          </cell>
          <cell r="E432" t="str">
            <v>und</v>
          </cell>
        </row>
        <row r="433">
          <cell r="A433" t="str">
            <v>2 S 04 121 06</v>
          </cell>
          <cell r="B433" t="str">
            <v>Boca BTTC D=1,50 m - esc.=15</v>
          </cell>
          <cell r="E433" t="str">
            <v>und</v>
          </cell>
        </row>
        <row r="434">
          <cell r="A434" t="str">
            <v>2 S 04 121 07</v>
          </cell>
          <cell r="B434" t="str">
            <v>Boca BTTC D=1,00 m - esc.=30</v>
          </cell>
          <cell r="E434" t="str">
            <v>und</v>
          </cell>
        </row>
        <row r="435">
          <cell r="A435" t="str">
            <v>2 S 04 121 08</v>
          </cell>
          <cell r="B435" t="str">
            <v>Boca BTTC D=1,20 m - esc.=30</v>
          </cell>
          <cell r="E435" t="str">
            <v>und</v>
          </cell>
        </row>
        <row r="436">
          <cell r="A436" t="str">
            <v>2 S 04 121 09</v>
          </cell>
          <cell r="B436" t="str">
            <v>Boca BTTC D=1,50 m - esc.=30</v>
          </cell>
          <cell r="E436" t="str">
            <v>und</v>
          </cell>
        </row>
        <row r="437">
          <cell r="A437" t="str">
            <v>2 S 04 121 10</v>
          </cell>
          <cell r="B437" t="str">
            <v>Boca BTTC D=1,00 m - esc.=45</v>
          </cell>
          <cell r="E437" t="str">
            <v>und</v>
          </cell>
        </row>
        <row r="438">
          <cell r="A438" t="str">
            <v>2 S 04 121 11</v>
          </cell>
          <cell r="B438" t="str">
            <v>Boca BTTC D=1,20 m - esc.=45</v>
          </cell>
          <cell r="E438" t="str">
            <v>und</v>
          </cell>
        </row>
        <row r="439">
          <cell r="A439" t="str">
            <v>2 S 04 121 12</v>
          </cell>
          <cell r="B439" t="str">
            <v>Boca BTTC D=1,50 m - esc.=45</v>
          </cell>
          <cell r="E439" t="str">
            <v>und</v>
          </cell>
        </row>
        <row r="440">
          <cell r="A440" t="str">
            <v>2 S 04 200 01</v>
          </cell>
          <cell r="B440" t="str">
            <v>Corpo BSCC 1,50 x 1,50 m alt. 0 a 1,00 m</v>
          </cell>
          <cell r="E440" t="str">
            <v>und</v>
          </cell>
        </row>
        <row r="441">
          <cell r="A441" t="str">
            <v>2 S 04 200 02</v>
          </cell>
          <cell r="B441" t="str">
            <v>Corpo BSCC 2,00 x 2,00 m alt. 0 a 1,00 m</v>
          </cell>
          <cell r="E441" t="str">
            <v>und</v>
          </cell>
        </row>
        <row r="442">
          <cell r="A442" t="str">
            <v>2 S 04 200 03</v>
          </cell>
          <cell r="B442" t="str">
            <v>Corpo BSCC 2,50 x 2,50 m alt. 0 a 1,00 m</v>
          </cell>
          <cell r="E442" t="str">
            <v>m</v>
          </cell>
        </row>
        <row r="443">
          <cell r="A443" t="str">
            <v>2 S 04 200 04</v>
          </cell>
          <cell r="B443" t="str">
            <v>Corpo BSCC 3,00 x 3,00 m alt. 0 a 1,00 m</v>
          </cell>
          <cell r="E443" t="str">
            <v>m</v>
          </cell>
        </row>
        <row r="444">
          <cell r="A444" t="str">
            <v>2 S 04 200 05</v>
          </cell>
          <cell r="B444" t="str">
            <v>Corpo BSCC 1,50 x 1,50 m alt. 1,00 a 2,50 m</v>
          </cell>
          <cell r="E444" t="str">
            <v>m</v>
          </cell>
        </row>
        <row r="445">
          <cell r="A445" t="str">
            <v>2 S 04 200 06</v>
          </cell>
          <cell r="B445" t="str">
            <v>Corpo BSCC 2,00 x 2,00 m alt. 1,00 a 2,50 m</v>
          </cell>
          <cell r="E445" t="str">
            <v>m</v>
          </cell>
        </row>
        <row r="446">
          <cell r="A446" t="str">
            <v>2 S 04 200 07</v>
          </cell>
          <cell r="B446" t="str">
            <v>Corpo BSCC 2,50 x 2,50 m alt. 1,00 a 2,50 m</v>
          </cell>
          <cell r="E446" t="str">
            <v>m</v>
          </cell>
        </row>
        <row r="447">
          <cell r="A447" t="str">
            <v>2 S 04 200 08</v>
          </cell>
          <cell r="B447" t="str">
            <v>Corpo BSCC 3,00 x 3,00 m alt. 1,00 a 2,50 m</v>
          </cell>
          <cell r="E447" t="str">
            <v>m</v>
          </cell>
        </row>
        <row r="448">
          <cell r="A448" t="str">
            <v>2 S 04 200 09</v>
          </cell>
          <cell r="B448" t="str">
            <v>Corpo BSCC 1,50 x 1,50 m alt. 2,50 a 5,00 m</v>
          </cell>
          <cell r="E448" t="str">
            <v>m</v>
          </cell>
        </row>
        <row r="449">
          <cell r="A449" t="str">
            <v>2 S 04 200 10</v>
          </cell>
          <cell r="B449" t="str">
            <v>Corpo BSCC 2,00 x 2,00 m alt. 2,50 a 5,00 m</v>
          </cell>
          <cell r="E449" t="str">
            <v>m</v>
          </cell>
        </row>
        <row r="450">
          <cell r="A450" t="str">
            <v>2 S 04 200 11</v>
          </cell>
          <cell r="B450" t="str">
            <v>Corpo BSCC 2,50 x 2,50 m alt. 2,50 a 5,00 m</v>
          </cell>
          <cell r="E450" t="str">
            <v>m</v>
          </cell>
        </row>
        <row r="451">
          <cell r="A451" t="str">
            <v>2 S 04 200 12</v>
          </cell>
          <cell r="B451" t="str">
            <v>Corpo BSCC 3,00 x 3,00 m alt. 2,50 a 5,00 m</v>
          </cell>
          <cell r="E451" t="str">
            <v>m</v>
          </cell>
        </row>
        <row r="452">
          <cell r="A452" t="str">
            <v>2 S 04 200 13</v>
          </cell>
          <cell r="B452" t="str">
            <v>Corpo BSCC 1,50 x 1,50 m alt. 5,00 a 7,50 m</v>
          </cell>
          <cell r="E452" t="str">
            <v>m</v>
          </cell>
        </row>
        <row r="453">
          <cell r="A453" t="str">
            <v>2 S 04 200 14</v>
          </cell>
          <cell r="B453" t="str">
            <v>Corpo BSCC 2,00 x 2,00 m alt. 5,00 a 7,50 m</v>
          </cell>
          <cell r="E453" t="str">
            <v>m</v>
          </cell>
        </row>
        <row r="454">
          <cell r="A454" t="str">
            <v>2 S 04 200 15</v>
          </cell>
          <cell r="B454" t="str">
            <v>Corpo BSCC 2,50 x 2,50 m alt. 5,00 a 7,50 m</v>
          </cell>
          <cell r="E454" t="str">
            <v>m</v>
          </cell>
        </row>
        <row r="455">
          <cell r="A455" t="str">
            <v>2 S 04 200 16</v>
          </cell>
          <cell r="B455" t="str">
            <v>Corpo BSCC 3,00 x 3,00 m alt. 5,00 a 7,50 m</v>
          </cell>
          <cell r="E455" t="str">
            <v>m</v>
          </cell>
        </row>
        <row r="456">
          <cell r="A456" t="str">
            <v>2 S 04 200 17</v>
          </cell>
          <cell r="B456" t="str">
            <v>Corpo BSCC 1,50 x 1,50 m alt. 7,50 a 10,00 m</v>
          </cell>
          <cell r="E456" t="str">
            <v>m</v>
          </cell>
        </row>
        <row r="457">
          <cell r="A457" t="str">
            <v>2 S 04 200 18</v>
          </cell>
          <cell r="B457" t="str">
            <v>Corpo BSCC 2,00 x 2,00 m alt. 7,50 a 10,00 m</v>
          </cell>
          <cell r="E457" t="str">
            <v>m</v>
          </cell>
        </row>
        <row r="458">
          <cell r="A458" t="str">
            <v>2 S 04 200 19</v>
          </cell>
          <cell r="B458" t="str">
            <v>Corpo BSCC 2,50 x 2,50 m alt. 7,50 a 10,00 m</v>
          </cell>
          <cell r="E458" t="str">
            <v>m</v>
          </cell>
        </row>
        <row r="459">
          <cell r="A459" t="str">
            <v>2 S 04 200 20</v>
          </cell>
          <cell r="B459" t="str">
            <v>Corpo BSCC 3,00 x 3,00 m alt. 7,50 a 10,00 m</v>
          </cell>
          <cell r="E459" t="str">
            <v>m</v>
          </cell>
        </row>
        <row r="460">
          <cell r="A460" t="str">
            <v>2 S 04 200 21</v>
          </cell>
          <cell r="B460" t="str">
            <v>Corpo BSCC 1,50 x 1,50 m alt. 10,00 a 12,50 m</v>
          </cell>
          <cell r="E460" t="str">
            <v>m</v>
          </cell>
        </row>
        <row r="461">
          <cell r="A461" t="str">
            <v>2 S 04 200 22</v>
          </cell>
          <cell r="B461" t="str">
            <v>Corpo BSCC 2,00 x 2,00 m alt. 10,00 a 12,50 m</v>
          </cell>
          <cell r="E461" t="str">
            <v>m</v>
          </cell>
        </row>
        <row r="462">
          <cell r="A462" t="str">
            <v>2 S 04 200 23</v>
          </cell>
          <cell r="B462" t="str">
            <v>Corpo BSCC 2,50 x 2,50 m alt. 10,00 a 12,50 m</v>
          </cell>
          <cell r="E462" t="str">
            <v>m</v>
          </cell>
        </row>
        <row r="463">
          <cell r="A463" t="str">
            <v>2 S 04 200 24</v>
          </cell>
          <cell r="B463" t="str">
            <v>Corpo BSCC 3,00 a 3,00 m alt. 10,00 a 12,50 m</v>
          </cell>
          <cell r="E463" t="str">
            <v>m</v>
          </cell>
        </row>
        <row r="464">
          <cell r="A464" t="str">
            <v>2 S 04 200 25</v>
          </cell>
          <cell r="B464" t="str">
            <v>Corpo BSCC 1,50 x 1,50 m alt. 12,50 a 15,00 m</v>
          </cell>
          <cell r="E464" t="str">
            <v>m</v>
          </cell>
        </row>
        <row r="465">
          <cell r="A465" t="str">
            <v>2 S 04 200 26</v>
          </cell>
          <cell r="B465" t="str">
            <v>Corpo BSCC 2,00 a 2,00 m alt. 12,50 a 15,00 m</v>
          </cell>
          <cell r="E465" t="str">
            <v>m</v>
          </cell>
        </row>
        <row r="466">
          <cell r="A466" t="str">
            <v>2 S 04 200 27</v>
          </cell>
          <cell r="B466" t="str">
            <v>Corpo BSCC 2,50 x 2,50 m alt. 12,50 a 15,00 m</v>
          </cell>
          <cell r="E466" t="str">
            <v>m</v>
          </cell>
        </row>
        <row r="467">
          <cell r="A467" t="str">
            <v>2 S 04 200 28</v>
          </cell>
          <cell r="B467" t="str">
            <v>Corpo BSCC 3,00 x 3,00 m alt. 12,50 a 15,00 m</v>
          </cell>
          <cell r="E467" t="str">
            <v>m</v>
          </cell>
        </row>
        <row r="468">
          <cell r="A468" t="str">
            <v>2 S 04 201 01</v>
          </cell>
          <cell r="B468" t="str">
            <v>Boca BSCC 1,50 x 1,50 m normal</v>
          </cell>
          <cell r="E468" t="str">
            <v>und</v>
          </cell>
        </row>
        <row r="469">
          <cell r="A469" t="str">
            <v>2 S 04 201 02</v>
          </cell>
          <cell r="B469" t="str">
            <v>Boca BSCC 2,00 x 2,00 m normal</v>
          </cell>
          <cell r="E469" t="str">
            <v>und</v>
          </cell>
        </row>
        <row r="470">
          <cell r="A470" t="str">
            <v>2 S 04 201 03</v>
          </cell>
          <cell r="B470" t="str">
            <v>Boca BSCC 2,50 x 2,50 m normal</v>
          </cell>
          <cell r="E470" t="str">
            <v>und</v>
          </cell>
        </row>
        <row r="471">
          <cell r="A471" t="str">
            <v>2 S 04 201 04</v>
          </cell>
          <cell r="B471" t="str">
            <v>Boca BSCC 3,00 x 3,00 m normal</v>
          </cell>
          <cell r="E471" t="str">
            <v>und</v>
          </cell>
        </row>
        <row r="472">
          <cell r="A472" t="str">
            <v>2 S 04 201 05</v>
          </cell>
          <cell r="B472" t="str">
            <v>Boca BSCC 1,50 x 1,50 m - esc.=15</v>
          </cell>
          <cell r="E472" t="str">
            <v>und</v>
          </cell>
        </row>
        <row r="473">
          <cell r="A473" t="str">
            <v>2 S 04 201 06</v>
          </cell>
          <cell r="B473" t="str">
            <v>Boca BSCC 2,00 x 2,00 m - esc.=15</v>
          </cell>
          <cell r="E473" t="str">
            <v>und</v>
          </cell>
        </row>
        <row r="474">
          <cell r="A474" t="str">
            <v>2 S 04 201 07</v>
          </cell>
          <cell r="B474" t="str">
            <v>Boca BSCC 2,50 x 2,50 m - esc.=15</v>
          </cell>
          <cell r="E474" t="str">
            <v>und</v>
          </cell>
        </row>
        <row r="475">
          <cell r="A475" t="str">
            <v>2 S 04 201 08</v>
          </cell>
          <cell r="B475" t="str">
            <v>Boca BSCC 3,00 x 3,00 m - esc.=15</v>
          </cell>
          <cell r="E475" t="str">
            <v>und</v>
          </cell>
        </row>
        <row r="476">
          <cell r="A476" t="str">
            <v>2 S 04 201 09</v>
          </cell>
          <cell r="B476" t="str">
            <v>Boca BSCC 1,50 x 1,50 m - esc.=30</v>
          </cell>
          <cell r="E476" t="str">
            <v>und</v>
          </cell>
        </row>
        <row r="477">
          <cell r="A477" t="str">
            <v>2 S 04 201 10</v>
          </cell>
          <cell r="B477" t="str">
            <v>Boca BSCC 2,00 x 2,00 m - esc.=30</v>
          </cell>
          <cell r="E477" t="str">
            <v>und</v>
          </cell>
        </row>
        <row r="478">
          <cell r="A478" t="str">
            <v>2 S 04 201 11</v>
          </cell>
          <cell r="B478" t="str">
            <v>Boca BSCC 2,50 x 2,50 m - esc.=30</v>
          </cell>
          <cell r="E478" t="str">
            <v>und</v>
          </cell>
        </row>
        <row r="479">
          <cell r="A479" t="str">
            <v>2 S 04 201 12</v>
          </cell>
          <cell r="B479" t="str">
            <v>Boca BSCC 3,00 x 3,00 m =esc.=30</v>
          </cell>
          <cell r="E479" t="str">
            <v>und</v>
          </cell>
        </row>
        <row r="480">
          <cell r="A480" t="str">
            <v>2 S 04 201 13</v>
          </cell>
          <cell r="B480" t="str">
            <v>Boca BSCC 1,50 x 1,50 m - esc.=45</v>
          </cell>
          <cell r="E480" t="str">
            <v>und</v>
          </cell>
        </row>
        <row r="481">
          <cell r="A481" t="str">
            <v>2 S 04 201 14</v>
          </cell>
          <cell r="B481" t="str">
            <v>Boca BSCC 2,00 x 2,00 m - esc.=45</v>
          </cell>
          <cell r="E481" t="str">
            <v>und</v>
          </cell>
        </row>
        <row r="482">
          <cell r="A482" t="str">
            <v>2 S 04 201 15</v>
          </cell>
          <cell r="B482" t="str">
            <v>Boca BSCC 2,50 x 2,50 m - esc.=45</v>
          </cell>
          <cell r="E482" t="str">
            <v>und</v>
          </cell>
        </row>
        <row r="483">
          <cell r="A483" t="str">
            <v>2 S 04 201 16</v>
          </cell>
          <cell r="B483" t="str">
            <v>Boca BSCC 3,00 x 3,00 m - esc.=45</v>
          </cell>
          <cell r="E483" t="str">
            <v>und</v>
          </cell>
        </row>
        <row r="484">
          <cell r="A484" t="str">
            <v>2 S 04 210 01</v>
          </cell>
          <cell r="B484" t="str">
            <v>Corpo BDCC 1,50 x 1,50 m alt. 0 a 1,00 m</v>
          </cell>
          <cell r="E484" t="str">
            <v>m</v>
          </cell>
        </row>
        <row r="485">
          <cell r="A485" t="str">
            <v>2 S 04 210 02</v>
          </cell>
          <cell r="B485" t="str">
            <v>Corpo BDCC 2,00 x 2,00 m alt. 0 a 1,00 m</v>
          </cell>
          <cell r="E485" t="str">
            <v>m</v>
          </cell>
        </row>
        <row r="486">
          <cell r="A486" t="str">
            <v>2 S 04 210 03</v>
          </cell>
          <cell r="B486" t="str">
            <v>Corpo BDCC 2,50 x 2,50 m alt. 0 a 1,00 m</v>
          </cell>
          <cell r="E486" t="str">
            <v>m</v>
          </cell>
        </row>
        <row r="487">
          <cell r="A487" t="str">
            <v>2 S 04 210 04</v>
          </cell>
          <cell r="B487" t="str">
            <v>Corpo BDCC 3,00 x 3,00 m alt. 0 a 1,00</v>
          </cell>
          <cell r="E487" t="str">
            <v>m</v>
          </cell>
        </row>
        <row r="488">
          <cell r="A488" t="str">
            <v>2 S 04 210 05</v>
          </cell>
          <cell r="B488" t="str">
            <v>Corpo BDCC 1,50 x 1,50 m alt. 1,00 a 2,50 m</v>
          </cell>
          <cell r="E488" t="str">
            <v>m</v>
          </cell>
        </row>
        <row r="489">
          <cell r="A489" t="str">
            <v>2 S 04 210 06</v>
          </cell>
          <cell r="B489" t="str">
            <v>Corpo BDCC 2,00 x 2,00 m alt. 1,00 a 2,50 m</v>
          </cell>
          <cell r="E489" t="str">
            <v>m</v>
          </cell>
        </row>
        <row r="490">
          <cell r="A490" t="str">
            <v>2 S 04 210 07</v>
          </cell>
          <cell r="B490" t="str">
            <v>Corpo BDCC 2,50 x 2,50 m alt. 1,00 a 2,50 m</v>
          </cell>
          <cell r="E490" t="str">
            <v>m</v>
          </cell>
        </row>
        <row r="491">
          <cell r="A491" t="str">
            <v>2 S 04 210 08</v>
          </cell>
          <cell r="B491" t="str">
            <v>Corpo BDCC 3,00 x 3,00 m alt. 1,00 a 2,50 m</v>
          </cell>
          <cell r="E491" t="str">
            <v>m</v>
          </cell>
        </row>
        <row r="492">
          <cell r="A492" t="str">
            <v>2 S 04 210 09</v>
          </cell>
          <cell r="B492" t="str">
            <v>Corpo BDCC 1,50 x 1,50 m alt. 2,50 a 5,00 m</v>
          </cell>
          <cell r="E492" t="str">
            <v>m</v>
          </cell>
        </row>
        <row r="493">
          <cell r="A493" t="str">
            <v>2 S 04 210 10</v>
          </cell>
          <cell r="B493" t="str">
            <v>Corpo BDCC 2,00 x 2,00 m alt. 2,50 a 5,00 m</v>
          </cell>
          <cell r="E493" t="str">
            <v>m</v>
          </cell>
        </row>
        <row r="494">
          <cell r="A494" t="str">
            <v>2 S 04 210 11</v>
          </cell>
          <cell r="B494" t="str">
            <v>Corpo BDCC 2,50 x 2,50 m alt. 2,50 a 5,00 m</v>
          </cell>
          <cell r="E494" t="str">
            <v>m</v>
          </cell>
        </row>
        <row r="495">
          <cell r="A495" t="str">
            <v>2 S 04 210 12</v>
          </cell>
          <cell r="B495" t="str">
            <v>Corpo BDCC 3,00 x 3,00 m alt. 2,50 a 5,00 m</v>
          </cell>
          <cell r="E495" t="str">
            <v>m</v>
          </cell>
        </row>
        <row r="496">
          <cell r="A496" t="str">
            <v>2 S 04 210 13</v>
          </cell>
          <cell r="B496" t="str">
            <v>Corpo BDCC 1,50 x 1,50 m alt. 5,00 a 7,50 m</v>
          </cell>
          <cell r="E496" t="str">
            <v>m</v>
          </cell>
        </row>
        <row r="497">
          <cell r="A497" t="str">
            <v>2 S 04 210 14</v>
          </cell>
          <cell r="B497" t="str">
            <v>Corpo BDCC 2,00 a 2,00 m alt. 5,00 a 7,50 m</v>
          </cell>
          <cell r="E497" t="str">
            <v>m</v>
          </cell>
        </row>
        <row r="498">
          <cell r="A498" t="str">
            <v>2 S 04 210 15</v>
          </cell>
          <cell r="B498" t="str">
            <v>Corpo BDCC 2,50 x 2,50 m alt. 5,00 a 7,50 m</v>
          </cell>
          <cell r="E498" t="str">
            <v>m</v>
          </cell>
        </row>
        <row r="499">
          <cell r="A499" t="str">
            <v>2 S 04 210 16</v>
          </cell>
          <cell r="B499" t="str">
            <v>Corpo BDCC 3,00 x 3,00 m alt. 5,00 a 7,50 m</v>
          </cell>
          <cell r="E499" t="str">
            <v>m</v>
          </cell>
        </row>
        <row r="500">
          <cell r="A500" t="str">
            <v>2 S 04 210 17</v>
          </cell>
          <cell r="B500" t="str">
            <v>Corpo BDCC 1,50 x 1,50 m alt. 7,50 a 10,00 m</v>
          </cell>
          <cell r="E500" t="str">
            <v>m</v>
          </cell>
        </row>
        <row r="501">
          <cell r="A501" t="str">
            <v>2 S 04 210 18</v>
          </cell>
          <cell r="B501" t="str">
            <v>Corpo BDCC 2,00 x 2,00 m alt. 7,50 a 10,00 m</v>
          </cell>
          <cell r="E501" t="str">
            <v>m</v>
          </cell>
        </row>
        <row r="502">
          <cell r="A502" t="str">
            <v>2 S 04 210 19</v>
          </cell>
          <cell r="B502" t="str">
            <v>Corpo BDCC 2,50 x 2,50 m alt. 7,50 a 10,00 m</v>
          </cell>
          <cell r="E502" t="str">
            <v>m</v>
          </cell>
        </row>
        <row r="503">
          <cell r="A503" t="str">
            <v>2 S 04 210 20</v>
          </cell>
          <cell r="B503" t="str">
            <v>Corpo BDCC 3,00 x 3,00 m alt. 7,50 a 10,00 m</v>
          </cell>
          <cell r="E503" t="str">
            <v>m</v>
          </cell>
        </row>
        <row r="504">
          <cell r="A504" t="str">
            <v>2 S 04 210 21</v>
          </cell>
          <cell r="B504" t="str">
            <v>Corpo BDCC 1,50 x 1,50 m alt. 10,00 a 12,50 m</v>
          </cell>
          <cell r="E504" t="str">
            <v>m</v>
          </cell>
        </row>
        <row r="505">
          <cell r="A505" t="str">
            <v>2 S 04 210 22</v>
          </cell>
          <cell r="B505" t="str">
            <v>Corpo BDCC 2,00 x 2,00 m alt. 10,00 a 12,50 m</v>
          </cell>
          <cell r="E505" t="str">
            <v>m</v>
          </cell>
        </row>
        <row r="506">
          <cell r="A506" t="str">
            <v>2 S 04 210 23</v>
          </cell>
          <cell r="B506" t="str">
            <v>Corpo BDCC 2,50 x 2,50 m alt. 10,00 a 12,50 m</v>
          </cell>
          <cell r="E506" t="str">
            <v>m</v>
          </cell>
        </row>
        <row r="507">
          <cell r="A507" t="str">
            <v>2 S 04 210 24</v>
          </cell>
          <cell r="B507" t="str">
            <v>Corpo BDCC 3,00 x 3,00 m alt. 10,00 a 12,50 m</v>
          </cell>
          <cell r="E507" t="str">
            <v>m</v>
          </cell>
        </row>
        <row r="508">
          <cell r="A508" t="str">
            <v>2 S 04 210 25</v>
          </cell>
          <cell r="B508" t="str">
            <v>Corpo BDCC 1,50 x 1,50 m alt. 12,50 a 15,00 m</v>
          </cell>
          <cell r="E508" t="str">
            <v>m</v>
          </cell>
        </row>
        <row r="509">
          <cell r="A509" t="str">
            <v>2 S 04 210 26</v>
          </cell>
          <cell r="B509" t="str">
            <v>Corpo BDCC 2,00 x 2,00 m alt. 12,50 a 15,00 m</v>
          </cell>
          <cell r="E509" t="str">
            <v>m</v>
          </cell>
        </row>
        <row r="510">
          <cell r="A510" t="str">
            <v>2 S 04 210 27</v>
          </cell>
          <cell r="B510" t="str">
            <v>Corpo BDCC 2,50 x 2,50 m alt. 12,50 a 15,00 m</v>
          </cell>
          <cell r="E510" t="str">
            <v>m</v>
          </cell>
        </row>
        <row r="511">
          <cell r="A511" t="str">
            <v>2 S 04 210 28</v>
          </cell>
          <cell r="B511" t="str">
            <v>Corpo BDCC 3,00 x 3,00 m alt. 12,50 a 15,00 m</v>
          </cell>
          <cell r="E511" t="str">
            <v>m</v>
          </cell>
        </row>
        <row r="512">
          <cell r="A512" t="str">
            <v>2 S 04 211 01</v>
          </cell>
          <cell r="B512" t="str">
            <v>Boca BDCC 1,50 x 1,50 m normal</v>
          </cell>
          <cell r="E512" t="str">
            <v>und</v>
          </cell>
        </row>
        <row r="513">
          <cell r="A513" t="str">
            <v>2 S 04 211 02</v>
          </cell>
          <cell r="B513" t="str">
            <v>Boca BDCC 2,00 x 2,00 m normal</v>
          </cell>
          <cell r="E513" t="str">
            <v>und</v>
          </cell>
        </row>
        <row r="514">
          <cell r="A514" t="str">
            <v>2 S 04 211 03</v>
          </cell>
          <cell r="B514" t="str">
            <v>Boca BDCC 2,50 x 2,50 m normal</v>
          </cell>
          <cell r="E514" t="str">
            <v>und</v>
          </cell>
        </row>
        <row r="515">
          <cell r="A515" t="str">
            <v>2 S 04 211 04</v>
          </cell>
          <cell r="B515" t="str">
            <v>Boca BDCC 3,00 x 3,00 m normal</v>
          </cell>
          <cell r="E515" t="str">
            <v>und</v>
          </cell>
        </row>
        <row r="516">
          <cell r="A516" t="str">
            <v>2 S 04 211 05</v>
          </cell>
          <cell r="B516" t="str">
            <v>Boca BDCC 1,50 x 1,50 m esc.=15</v>
          </cell>
          <cell r="E516" t="str">
            <v>und</v>
          </cell>
        </row>
        <row r="517">
          <cell r="A517" t="str">
            <v>2 S 04 211 06</v>
          </cell>
          <cell r="B517" t="str">
            <v>Boca BDCC 2,00 x 2,00 m esc=15</v>
          </cell>
          <cell r="E517" t="str">
            <v>und</v>
          </cell>
        </row>
        <row r="518">
          <cell r="A518" t="str">
            <v>2 S 04 211 07</v>
          </cell>
          <cell r="B518" t="str">
            <v>Boca BDCC 2,50 x 2,50 m esc=15</v>
          </cell>
          <cell r="E518" t="str">
            <v>und</v>
          </cell>
        </row>
        <row r="519">
          <cell r="A519" t="str">
            <v>2 S 04 211 08</v>
          </cell>
          <cell r="B519" t="str">
            <v>Boca BDCC 3,00 x 3,00 m esc=15</v>
          </cell>
          <cell r="E519" t="str">
            <v>und</v>
          </cell>
        </row>
        <row r="520">
          <cell r="A520" t="str">
            <v>2 S 04 211 09</v>
          </cell>
          <cell r="B520" t="str">
            <v>Boca BDCC 1,50 x 1,50 m - esc.=30</v>
          </cell>
          <cell r="E520" t="str">
            <v>und</v>
          </cell>
        </row>
        <row r="521">
          <cell r="A521" t="str">
            <v>2 S 04 211 10</v>
          </cell>
          <cell r="B521" t="str">
            <v>Boca BDCC 2,00 x 2,00 m esc=30</v>
          </cell>
          <cell r="E521" t="str">
            <v>und</v>
          </cell>
        </row>
        <row r="522">
          <cell r="A522" t="str">
            <v>2 S 04 211 11</v>
          </cell>
          <cell r="B522" t="str">
            <v>Boca BDCC 2,50 x 2,50 m esc.=30</v>
          </cell>
          <cell r="E522" t="str">
            <v>und</v>
          </cell>
        </row>
        <row r="523">
          <cell r="A523" t="str">
            <v>2 S 04 211 12</v>
          </cell>
          <cell r="B523" t="str">
            <v>Boca BDCC 3,00 x 3,00 m esc=30</v>
          </cell>
          <cell r="E523" t="str">
            <v>und</v>
          </cell>
        </row>
        <row r="524">
          <cell r="A524" t="str">
            <v>2 S 04 211 13</v>
          </cell>
          <cell r="B524" t="str">
            <v>Boca BDCC 1,50 x 1,50 m esc=45</v>
          </cell>
          <cell r="E524" t="str">
            <v>und</v>
          </cell>
        </row>
        <row r="525">
          <cell r="A525" t="str">
            <v>2 S 04 211 14</v>
          </cell>
          <cell r="B525" t="str">
            <v>Boca BDCC 2,00 x 2,00 m esc=45</v>
          </cell>
          <cell r="E525" t="str">
            <v>und</v>
          </cell>
        </row>
        <row r="526">
          <cell r="A526" t="str">
            <v>2 S 04 211 15</v>
          </cell>
          <cell r="B526" t="str">
            <v>Boca BDCC 2,50 x 2,50 m esc=45</v>
          </cell>
          <cell r="E526" t="str">
            <v>und</v>
          </cell>
        </row>
        <row r="527">
          <cell r="A527" t="str">
            <v>2 S 04 211 16</v>
          </cell>
          <cell r="B527" t="str">
            <v>Boca BDCC 3,00x3,00m - esc=45</v>
          </cell>
          <cell r="E527" t="str">
            <v>und</v>
          </cell>
        </row>
        <row r="528">
          <cell r="A528" t="str">
            <v>2 S 04 220 01</v>
          </cell>
          <cell r="B528" t="str">
            <v>Corpo BTCC 1,50 x 1,50 m alt. 0 a 1,00 m</v>
          </cell>
          <cell r="E528" t="str">
            <v>m</v>
          </cell>
        </row>
        <row r="529">
          <cell r="A529" t="str">
            <v>2 S 04 220 02</v>
          </cell>
          <cell r="B529" t="str">
            <v>Corpo BTCC 2,00 x 2,00 m alt. 0 a 1,00 m</v>
          </cell>
          <cell r="E529" t="str">
            <v>m</v>
          </cell>
        </row>
        <row r="530">
          <cell r="A530" t="str">
            <v>2 S 04 220 03</v>
          </cell>
          <cell r="B530" t="str">
            <v>Corpo BTCC 2,50 x 2,50 m alt. 0 a 1,00 m</v>
          </cell>
          <cell r="E530" t="str">
            <v>m</v>
          </cell>
        </row>
        <row r="531">
          <cell r="A531" t="str">
            <v>2 S 04 220 04</v>
          </cell>
          <cell r="B531" t="str">
            <v>Corpo BTCC 3,00 x 3,00 m alt. 0 a 1,00 m</v>
          </cell>
          <cell r="E531" t="str">
            <v>m</v>
          </cell>
        </row>
        <row r="532">
          <cell r="A532" t="str">
            <v>2 S 04 220 05</v>
          </cell>
          <cell r="B532" t="str">
            <v>Corpo BTCC 1,50 x 1,50 m alt. 1,00 a 2,50 m</v>
          </cell>
          <cell r="E532" t="str">
            <v>m</v>
          </cell>
        </row>
        <row r="533">
          <cell r="A533" t="str">
            <v>2 S 04 220 06</v>
          </cell>
          <cell r="B533" t="str">
            <v>Corpo BTCC 2,00 x 2,00 m alt. 1,00 a 2,50 m</v>
          </cell>
          <cell r="E533" t="str">
            <v>m</v>
          </cell>
        </row>
        <row r="534">
          <cell r="A534" t="str">
            <v>2 S 04 220 07</v>
          </cell>
          <cell r="B534" t="str">
            <v>Corpo BTCC 2,50 a 2,50 m alt. 1,00 a 2,50 m</v>
          </cell>
          <cell r="E534" t="str">
            <v>m</v>
          </cell>
        </row>
        <row r="535">
          <cell r="A535" t="str">
            <v>2 S 04 220 08</v>
          </cell>
          <cell r="B535" t="str">
            <v>Corpo BTCC 3,00 x 3,00 m alt. 1,00 a 2,50 m</v>
          </cell>
          <cell r="E535" t="str">
            <v>m</v>
          </cell>
        </row>
        <row r="536">
          <cell r="A536" t="str">
            <v>2 S 04 220 09</v>
          </cell>
          <cell r="B536" t="str">
            <v>Corpo BTCC 1,50 x 1,50 m alt. 2,50 a 5,00 m</v>
          </cell>
          <cell r="E536" t="str">
            <v>m</v>
          </cell>
        </row>
        <row r="537">
          <cell r="A537" t="str">
            <v>2 S 04 220 10</v>
          </cell>
          <cell r="B537" t="str">
            <v>Corpo BTCC 2,00 x 2,00 m alt. 2,50 a 5,00 m</v>
          </cell>
          <cell r="E537" t="str">
            <v>m</v>
          </cell>
        </row>
        <row r="538">
          <cell r="A538" t="str">
            <v>2 S 04 220 11</v>
          </cell>
          <cell r="B538" t="str">
            <v>Corpo BTCC 2,50 x 2,50 m alt. 2,50 a 5,00 m</v>
          </cell>
          <cell r="E538" t="str">
            <v>m</v>
          </cell>
        </row>
        <row r="539">
          <cell r="A539" t="str">
            <v>2 S 04 220 12</v>
          </cell>
          <cell r="B539" t="str">
            <v>Corpo BTCC 3,00 x 3,00 m alt. 2,50 a 5,00 m</v>
          </cell>
          <cell r="E539" t="str">
            <v>m</v>
          </cell>
        </row>
        <row r="540">
          <cell r="A540" t="str">
            <v>2 S 04 220 13</v>
          </cell>
          <cell r="B540" t="str">
            <v>Corpo BTCC 1,50 x 1,50 m alt. 5,00 a 7,50 m</v>
          </cell>
          <cell r="E540" t="str">
            <v>m</v>
          </cell>
        </row>
        <row r="541">
          <cell r="A541" t="str">
            <v>2 S 04 220 14</v>
          </cell>
          <cell r="B541" t="str">
            <v>Corpo BTCC 2,00 x 2,00 m alt. 5,00 a 7,50 m</v>
          </cell>
          <cell r="E541" t="str">
            <v>m</v>
          </cell>
        </row>
        <row r="542">
          <cell r="A542" t="str">
            <v>2 S 04 220 15</v>
          </cell>
          <cell r="B542" t="str">
            <v>Corpo BTCC 2,50 x 2,50 m alt. 5,00 a 7,50 m</v>
          </cell>
          <cell r="E542" t="str">
            <v>m</v>
          </cell>
        </row>
        <row r="543">
          <cell r="A543" t="str">
            <v>2 S 04 220 16</v>
          </cell>
          <cell r="B543" t="str">
            <v>Corpo BTCC 3,00 x 3,00 m alt. 5,00 a 7,50 m</v>
          </cell>
          <cell r="E543" t="str">
            <v>m</v>
          </cell>
        </row>
        <row r="544">
          <cell r="A544" t="str">
            <v>2 S 04 220 17</v>
          </cell>
          <cell r="B544" t="str">
            <v>Corpo BTCC 1,50 x 1,50 m alt. 7,50 a 10,00 m</v>
          </cell>
          <cell r="E544" t="str">
            <v>m</v>
          </cell>
        </row>
        <row r="545">
          <cell r="A545" t="str">
            <v>2 S 04 220 18</v>
          </cell>
          <cell r="B545" t="str">
            <v>Corpo BTCC 2,00 x 2,00 m alt. 7,50 m a 10,00 m</v>
          </cell>
          <cell r="E545" t="str">
            <v>m</v>
          </cell>
        </row>
        <row r="546">
          <cell r="A546" t="str">
            <v>2 S 04 220 19</v>
          </cell>
          <cell r="B546" t="str">
            <v>Corpo BTCC 2,50 x 2,50 m alt. 7,50 a 10,00 m</v>
          </cell>
          <cell r="E546" t="str">
            <v>m</v>
          </cell>
        </row>
        <row r="547">
          <cell r="A547" t="str">
            <v>2 S 04 220 20</v>
          </cell>
          <cell r="B547" t="str">
            <v>Corpo BTCC 3,00 x 3,00 m alt 7,50 a 10,00 m</v>
          </cell>
          <cell r="E547" t="str">
            <v>m</v>
          </cell>
        </row>
        <row r="548">
          <cell r="A548" t="str">
            <v>2 S 04 220 21</v>
          </cell>
          <cell r="B548" t="str">
            <v>Corpo BTCC 1,50 x 1,50 m alt. 10,00 a 12,50 m</v>
          </cell>
          <cell r="E548" t="str">
            <v>m</v>
          </cell>
        </row>
        <row r="549">
          <cell r="A549" t="str">
            <v>2 S 04 220 22</v>
          </cell>
          <cell r="B549" t="str">
            <v>Corpo BTCC 2,00 x 2,00 m alt. 10,00 a 12,50 m</v>
          </cell>
          <cell r="E549" t="str">
            <v>m</v>
          </cell>
        </row>
        <row r="550">
          <cell r="A550" t="str">
            <v>2 S 04 220 23</v>
          </cell>
          <cell r="B550" t="str">
            <v>Corpo BTCC 2,50 x 2,50 m alt. 10,00 a 12,50 m</v>
          </cell>
          <cell r="E550" t="str">
            <v>m</v>
          </cell>
        </row>
        <row r="551">
          <cell r="A551" t="str">
            <v>2 S 04 220 24</v>
          </cell>
          <cell r="B551" t="str">
            <v>Corpo BTCC 3,00 x 3,00 m alt. 10,00 a 12,50 m</v>
          </cell>
          <cell r="E551" t="str">
            <v>m</v>
          </cell>
        </row>
        <row r="552">
          <cell r="A552" t="str">
            <v>2 S 04 220 25</v>
          </cell>
          <cell r="B552" t="str">
            <v>Corpo BTCC 1,50 x 1,50 m alt. 12,50 a 15,00 m</v>
          </cell>
          <cell r="E552" t="str">
            <v>m</v>
          </cell>
        </row>
        <row r="553">
          <cell r="A553" t="str">
            <v>2 S 04 220 26</v>
          </cell>
          <cell r="B553" t="str">
            <v>Corpo BTCC 2,00 x 2,00 m alt. 12,50 a 15,00 m</v>
          </cell>
          <cell r="E553" t="str">
            <v>m</v>
          </cell>
        </row>
        <row r="554">
          <cell r="A554" t="str">
            <v>2 S 04 220 27</v>
          </cell>
          <cell r="B554" t="str">
            <v>Corpo BTCC 2,50 x 2,50 m alt. 12,50 a 15,00 m</v>
          </cell>
          <cell r="E554" t="str">
            <v>m</v>
          </cell>
        </row>
        <row r="555">
          <cell r="A555" t="str">
            <v>2 S 04 220 28</v>
          </cell>
          <cell r="B555" t="str">
            <v>Corpo BTCC 3,00 x 3,00 m alt. 12,50 a 15,00 m</v>
          </cell>
          <cell r="E555" t="str">
            <v>m</v>
          </cell>
        </row>
        <row r="556">
          <cell r="A556" t="str">
            <v>2 S 04 221 01</v>
          </cell>
          <cell r="B556" t="str">
            <v>Boca BTCC 1,50 x 1,50 m normal</v>
          </cell>
          <cell r="E556" t="str">
            <v>und</v>
          </cell>
        </row>
        <row r="557">
          <cell r="A557" t="str">
            <v>2 S 04 221 02</v>
          </cell>
          <cell r="B557" t="str">
            <v>Boca BTCC 2,00 x 2,00 m normal</v>
          </cell>
          <cell r="E557" t="str">
            <v>und</v>
          </cell>
        </row>
        <row r="558">
          <cell r="A558" t="str">
            <v>2 S 04 221 03</v>
          </cell>
          <cell r="B558" t="str">
            <v>Boca BTCC 2,50 x 2,50 m normal</v>
          </cell>
          <cell r="E558" t="str">
            <v>und</v>
          </cell>
        </row>
        <row r="559">
          <cell r="A559" t="str">
            <v>2 S 04 221 04</v>
          </cell>
          <cell r="B559" t="str">
            <v>Boca BTCC 3,00 x 3,00 m normal</v>
          </cell>
          <cell r="E559" t="str">
            <v>und</v>
          </cell>
        </row>
        <row r="560">
          <cell r="A560" t="str">
            <v>2 S 04 221 05</v>
          </cell>
          <cell r="B560" t="str">
            <v>Boca BTCC 1,50 x 1,50 m esc=15</v>
          </cell>
          <cell r="E560" t="str">
            <v>und</v>
          </cell>
        </row>
        <row r="561">
          <cell r="A561" t="str">
            <v>2 S 04 221 06</v>
          </cell>
          <cell r="B561" t="str">
            <v>Boca BTCC 2,00 x 2,00 m esc=15</v>
          </cell>
          <cell r="E561" t="str">
            <v>und</v>
          </cell>
        </row>
        <row r="562">
          <cell r="A562" t="str">
            <v>2 S 04 221 07</v>
          </cell>
          <cell r="B562" t="str">
            <v>Boca BTCC 2,50 x 2,50 m esc=15</v>
          </cell>
          <cell r="E562" t="str">
            <v>und</v>
          </cell>
        </row>
        <row r="563">
          <cell r="A563" t="str">
            <v>2 S 04 221 08</v>
          </cell>
          <cell r="B563" t="str">
            <v>Boca BTCC 3,00 x 3,00 m esc=15</v>
          </cell>
          <cell r="E563" t="str">
            <v>und</v>
          </cell>
        </row>
        <row r="564">
          <cell r="A564" t="str">
            <v>2 S 04 221 09</v>
          </cell>
          <cell r="B564" t="str">
            <v>Boca BTCC 1,50 x 1,50 m esc=30</v>
          </cell>
          <cell r="E564" t="str">
            <v>und</v>
          </cell>
        </row>
        <row r="565">
          <cell r="A565" t="str">
            <v>2 S 04 221 10</v>
          </cell>
          <cell r="B565" t="str">
            <v>Boca BTCC 2,00 x 2,00 m exc.=30</v>
          </cell>
          <cell r="E565" t="str">
            <v>und</v>
          </cell>
        </row>
        <row r="566">
          <cell r="A566" t="str">
            <v>2 S 04 221 11</v>
          </cell>
          <cell r="B566" t="str">
            <v>Boca BTCC 2,50 x 2,50 m esc=30</v>
          </cell>
          <cell r="E566" t="str">
            <v>und</v>
          </cell>
        </row>
        <row r="567">
          <cell r="A567" t="str">
            <v>2 S 04 221 12</v>
          </cell>
          <cell r="B567" t="str">
            <v>Boca BTCC 3,00 x 3,00 m esc=30</v>
          </cell>
          <cell r="E567" t="str">
            <v>und</v>
          </cell>
        </row>
        <row r="568">
          <cell r="A568" t="str">
            <v>2 S 04 221 13</v>
          </cell>
          <cell r="B568" t="str">
            <v>Boca BTCC 1,50 x 1,50 m esc.=45</v>
          </cell>
          <cell r="E568" t="str">
            <v>und</v>
          </cell>
        </row>
        <row r="569">
          <cell r="A569" t="str">
            <v>2 S 04 221 14</v>
          </cell>
          <cell r="B569" t="str">
            <v>Boca BTCC 2,00 x 2,00 m esc=45</v>
          </cell>
          <cell r="E569" t="str">
            <v>und</v>
          </cell>
        </row>
        <row r="570">
          <cell r="A570" t="str">
            <v>2 S 04 221 15</v>
          </cell>
          <cell r="B570" t="str">
            <v>Boca BTCC 2,50 x 2,50 m esc=45</v>
          </cell>
          <cell r="E570" t="str">
            <v>und</v>
          </cell>
        </row>
        <row r="571">
          <cell r="A571" t="str">
            <v>2 S 04 221 16</v>
          </cell>
          <cell r="B571" t="str">
            <v>Boca BTCC 3,00 x 3,00 m esc=45</v>
          </cell>
          <cell r="E571" t="str">
            <v>und</v>
          </cell>
        </row>
        <row r="572">
          <cell r="A572" t="str">
            <v>2 S 04 300 16</v>
          </cell>
          <cell r="B572" t="str">
            <v>Bueiro met. chapas múltiplas D=1,60 m galv.</v>
          </cell>
          <cell r="E572" t="str">
            <v>m</v>
          </cell>
        </row>
        <row r="573">
          <cell r="A573" t="str">
            <v>2 S 04 300 20</v>
          </cell>
          <cell r="B573" t="str">
            <v>Bueiro met.chapas múltiplas D=2,00 m galv.</v>
          </cell>
          <cell r="E573" t="str">
            <v>m</v>
          </cell>
        </row>
        <row r="574">
          <cell r="A574" t="str">
            <v>2 S 04 301 16</v>
          </cell>
          <cell r="B574" t="str">
            <v>Bueiro met. chapas múltiplas D=1,60 m rev. epoxy</v>
          </cell>
          <cell r="E574" t="str">
            <v>m</v>
          </cell>
        </row>
        <row r="575">
          <cell r="A575" t="str">
            <v>2 S 04 301 20</v>
          </cell>
          <cell r="B575" t="str">
            <v>Bueiro met. chapa múltipla D=2,00 m rev. epoxy</v>
          </cell>
          <cell r="E575" t="str">
            <v>m</v>
          </cell>
        </row>
        <row r="576">
          <cell r="A576" t="str">
            <v>2 S 04 310 16</v>
          </cell>
          <cell r="B576" t="str">
            <v>Bueiro met.s/ interrupção tráf. D=1,60m galv.</v>
          </cell>
          <cell r="E576" t="str">
            <v>m</v>
          </cell>
        </row>
        <row r="577">
          <cell r="A577" t="str">
            <v>2 S 04 310 20</v>
          </cell>
          <cell r="B577" t="str">
            <v>Bueiro met.s/ interrupção tráf. D=2,00m galv.</v>
          </cell>
          <cell r="E577" t="str">
            <v>m</v>
          </cell>
        </row>
        <row r="578">
          <cell r="A578" t="str">
            <v>2 S 04 311 16</v>
          </cell>
          <cell r="B578" t="str">
            <v>Bueiro met.s/interrupção tráf.D=1,60 m rev.epoxy</v>
          </cell>
          <cell r="E578" t="str">
            <v>m</v>
          </cell>
        </row>
        <row r="579">
          <cell r="A579" t="str">
            <v>2 S 04 311 20</v>
          </cell>
          <cell r="B579" t="str">
            <v>Bueiro met.s/interrupção traf.D=2,00 m rev.epoxy</v>
          </cell>
          <cell r="E579" t="str">
            <v>m</v>
          </cell>
        </row>
        <row r="580">
          <cell r="A580" t="str">
            <v>2 S 04 400 01</v>
          </cell>
          <cell r="B580" t="str">
            <v>Valeta prot.cortes c/revest. vegetal - VPC 01</v>
          </cell>
          <cell r="E580" t="str">
            <v>m</v>
          </cell>
        </row>
        <row r="581">
          <cell r="A581" t="str">
            <v>2 S 04 400 02</v>
          </cell>
          <cell r="B581" t="str">
            <v>Valeta prot.cortes c/revest. vegetal - VPC 02</v>
          </cell>
          <cell r="E581" t="str">
            <v>m</v>
          </cell>
        </row>
        <row r="582">
          <cell r="A582" t="str">
            <v>2 S 04 400 03</v>
          </cell>
          <cell r="B582" t="str">
            <v>Valeta prot.cortes c/revest.concreto - VPC 03</v>
          </cell>
          <cell r="E582" t="str">
            <v>m</v>
          </cell>
        </row>
        <row r="583">
          <cell r="A583" t="str">
            <v>2 S 04 400 04</v>
          </cell>
          <cell r="B583" t="str">
            <v>Valeta prot.cortes c/revest.concreto - VPC 04</v>
          </cell>
          <cell r="E583" t="str">
            <v>m</v>
          </cell>
        </row>
        <row r="584">
          <cell r="A584" t="str">
            <v>2 S 04 401 01</v>
          </cell>
          <cell r="B584" t="str">
            <v>Valeta prot.aterros c/revest. vegetal - VPA 01</v>
          </cell>
          <cell r="E584" t="str">
            <v>m</v>
          </cell>
        </row>
        <row r="585">
          <cell r="A585" t="str">
            <v>2 S 04 401 02</v>
          </cell>
          <cell r="B585" t="str">
            <v>Valeta prot.aterros c/revest. vegetal - VPA 02</v>
          </cell>
          <cell r="E585" t="str">
            <v>m</v>
          </cell>
        </row>
        <row r="586">
          <cell r="A586" t="str">
            <v>2 S 04 401 03</v>
          </cell>
          <cell r="B586" t="str">
            <v>Valeta prot.aterro c/revest. concreto - VPA 03</v>
          </cell>
          <cell r="E586" t="str">
            <v>m</v>
          </cell>
        </row>
        <row r="587">
          <cell r="A587" t="str">
            <v>2 S 04 401 04</v>
          </cell>
          <cell r="B587" t="str">
            <v>Valeta prot.aterro c/revest. concreto - VPA 04</v>
          </cell>
          <cell r="E587" t="str">
            <v>m</v>
          </cell>
        </row>
        <row r="588">
          <cell r="A588" t="str">
            <v>2 S 04 401 05</v>
          </cell>
          <cell r="B588" t="str">
            <v>Valeta prot.corte/aterro s/rev. - VPC 05/VPA 05</v>
          </cell>
          <cell r="E588" t="str">
            <v>m</v>
          </cell>
        </row>
        <row r="589">
          <cell r="A589" t="str">
            <v>2 S 04 401 06</v>
          </cell>
          <cell r="B589" t="str">
            <v>Valeta prot.corte/aterro s/rev. - VPC 06/VPA 06</v>
          </cell>
          <cell r="E589" t="str">
            <v>m</v>
          </cell>
        </row>
        <row r="590">
          <cell r="A590" t="str">
            <v>2 S 04 500 01</v>
          </cell>
          <cell r="B590" t="str">
            <v>Dreno longitudinal prof. p/corte em solo - DPS 01</v>
          </cell>
          <cell r="E590" t="str">
            <v>m</v>
          </cell>
        </row>
        <row r="591">
          <cell r="A591" t="str">
            <v>2 S 04 500 02</v>
          </cell>
          <cell r="B591" t="str">
            <v>Dreno longitudinal prof. p/corte em solo - DPS 02</v>
          </cell>
          <cell r="E591" t="str">
            <v>m</v>
          </cell>
        </row>
        <row r="592">
          <cell r="A592" t="str">
            <v>2 S 04 500 03</v>
          </cell>
          <cell r="B592" t="str">
            <v>Dreno longitudinal prof. p/corte em solo - DPS 03</v>
          </cell>
          <cell r="E592" t="str">
            <v>m</v>
          </cell>
        </row>
        <row r="593">
          <cell r="A593" t="str">
            <v>2 S 04 500 04</v>
          </cell>
          <cell r="B593" t="str">
            <v>Dreno longitudinal prof. p/corte em solo - DPS 04</v>
          </cell>
          <cell r="E593" t="str">
            <v>m</v>
          </cell>
        </row>
        <row r="594">
          <cell r="A594" t="str">
            <v>2 S 04 500 05</v>
          </cell>
          <cell r="B594" t="str">
            <v>Dreno longitudinal prof. p/corte em solo - DPS 05</v>
          </cell>
          <cell r="E594" t="str">
            <v>m</v>
          </cell>
        </row>
        <row r="595">
          <cell r="A595" t="str">
            <v>2 S 04 500 06</v>
          </cell>
          <cell r="B595" t="str">
            <v>Dreno longitudinal prof. p/corte em solo - DPS 06</v>
          </cell>
          <cell r="E595" t="str">
            <v>m</v>
          </cell>
        </row>
        <row r="596">
          <cell r="A596" t="str">
            <v>2 S 04 500 07</v>
          </cell>
          <cell r="B596" t="str">
            <v>Dreno longitudinal prof. p/corte em solo - DPS 07</v>
          </cell>
          <cell r="E596" t="str">
            <v>m</v>
          </cell>
        </row>
        <row r="597">
          <cell r="A597" t="str">
            <v>2 S 04 500 08</v>
          </cell>
          <cell r="B597" t="str">
            <v>Dreno longitudinal prof. p/corte em solo - DPS 08</v>
          </cell>
          <cell r="E597" t="str">
            <v>m</v>
          </cell>
        </row>
        <row r="598">
          <cell r="A598" t="str">
            <v>2 S 04 501 01</v>
          </cell>
          <cell r="B598" t="str">
            <v>Dreno longitudinal prof. p/corte em rocha - DPR 01</v>
          </cell>
          <cell r="E598" t="str">
            <v>m</v>
          </cell>
        </row>
        <row r="599">
          <cell r="A599" t="str">
            <v>2 S 04 501 02</v>
          </cell>
          <cell r="B599" t="str">
            <v>Dreno longitudinal prof. p/corte em rocha - DPR 02</v>
          </cell>
          <cell r="E599" t="str">
            <v>m</v>
          </cell>
        </row>
        <row r="600">
          <cell r="A600" t="str">
            <v>2 S 04 501 03</v>
          </cell>
          <cell r="B600" t="str">
            <v>Dreno longitudinal prof. p/corte em rocha - DPR 03</v>
          </cell>
          <cell r="E600" t="str">
            <v>m</v>
          </cell>
        </row>
        <row r="601">
          <cell r="A601" t="str">
            <v>2 S 04 501 04</v>
          </cell>
          <cell r="B601" t="str">
            <v>Dreno longitudinal prof. p/corte em rocha - DPR 04</v>
          </cell>
          <cell r="E601" t="str">
            <v>m</v>
          </cell>
        </row>
        <row r="602">
          <cell r="A602" t="str">
            <v>2 S 04 501 05</v>
          </cell>
          <cell r="B602" t="str">
            <v>Dreno longitudinal prof. p/corte em rocha - DPR 05</v>
          </cell>
          <cell r="E602" t="str">
            <v>m</v>
          </cell>
        </row>
        <row r="603">
          <cell r="A603" t="str">
            <v>2 S 04 502 01</v>
          </cell>
          <cell r="B603" t="str">
            <v>Boca saída p/dreno longitudinal prof. BSD 01</v>
          </cell>
          <cell r="E603" t="str">
            <v>und</v>
          </cell>
        </row>
        <row r="604">
          <cell r="A604" t="str">
            <v>2 S 04 502 02</v>
          </cell>
          <cell r="B604" t="str">
            <v>Boca saída p/dreno longitudinal prof. BSD 02</v>
          </cell>
          <cell r="E604" t="str">
            <v>und</v>
          </cell>
        </row>
        <row r="605">
          <cell r="A605" t="str">
            <v>2 S 04 510 01</v>
          </cell>
          <cell r="B605" t="str">
            <v>Dreno sub-superficial - DSS 01</v>
          </cell>
          <cell r="E605" t="str">
            <v>m</v>
          </cell>
        </row>
        <row r="606">
          <cell r="A606" t="str">
            <v>2 S 04 510 02</v>
          </cell>
          <cell r="B606" t="str">
            <v>Dreno sub-superficial - DSS 02</v>
          </cell>
          <cell r="E606" t="str">
            <v>m</v>
          </cell>
        </row>
        <row r="607">
          <cell r="A607" t="str">
            <v>2 S 04 510 03</v>
          </cell>
          <cell r="B607" t="str">
            <v>Dreno sub-superficial - DSS 03</v>
          </cell>
          <cell r="E607" t="str">
            <v>m</v>
          </cell>
        </row>
        <row r="608">
          <cell r="A608" t="str">
            <v>2 S 04 510 04</v>
          </cell>
          <cell r="B608" t="str">
            <v>Dreno sub-superficial - DSS 04</v>
          </cell>
          <cell r="E608" t="str">
            <v>m</v>
          </cell>
        </row>
        <row r="609">
          <cell r="A609" t="str">
            <v>2 S 04 511 01</v>
          </cell>
          <cell r="B609" t="str">
            <v>Boca saída p/dreno sub-superficial - BSD 03</v>
          </cell>
          <cell r="E609" t="str">
            <v>und</v>
          </cell>
        </row>
        <row r="610">
          <cell r="A610" t="str">
            <v>2 S 04 520 01</v>
          </cell>
          <cell r="B610" t="str">
            <v>Dreno sub-horizontal - DSH 01</v>
          </cell>
          <cell r="E610" t="str">
            <v>m</v>
          </cell>
        </row>
        <row r="611">
          <cell r="A611" t="str">
            <v>2 S 04 521 01</v>
          </cell>
          <cell r="B611" t="str">
            <v>Boca saída p/dreno sub-horizontal - BSD 04</v>
          </cell>
          <cell r="E611" t="str">
            <v>und</v>
          </cell>
        </row>
        <row r="612">
          <cell r="A612" t="str">
            <v>2 S 04 900 01</v>
          </cell>
          <cell r="B612" t="str">
            <v>Sarjeta triangular de concreto - STC 01</v>
          </cell>
          <cell r="E612" t="str">
            <v>m</v>
          </cell>
        </row>
        <row r="613">
          <cell r="A613" t="str">
            <v>2 S 04 900 02</v>
          </cell>
          <cell r="B613" t="str">
            <v>Sarjeta triangular de concreto - STC 02</v>
          </cell>
          <cell r="E613" t="str">
            <v>m</v>
          </cell>
        </row>
        <row r="614">
          <cell r="A614" t="str">
            <v>2 S 04 900 03</v>
          </cell>
          <cell r="B614" t="str">
            <v>Sarjeta triangular de concreto - STC 03</v>
          </cell>
          <cell r="E614" t="str">
            <v>m</v>
          </cell>
        </row>
        <row r="615">
          <cell r="A615" t="str">
            <v>2 S 04 900 04</v>
          </cell>
          <cell r="B615" t="str">
            <v>Sarjeta triangular de concreto - STC 04</v>
          </cell>
          <cell r="E615" t="str">
            <v>m</v>
          </cell>
        </row>
        <row r="616">
          <cell r="A616" t="str">
            <v>2 S 04 900 05</v>
          </cell>
          <cell r="B616" t="str">
            <v>Sarjeta triangular de concreto - STC 05</v>
          </cell>
          <cell r="E616" t="str">
            <v>m</v>
          </cell>
        </row>
        <row r="617">
          <cell r="A617" t="str">
            <v>2 S 04 900 06</v>
          </cell>
          <cell r="B617" t="str">
            <v>Sarjeta triangular de concreto - STC 06</v>
          </cell>
          <cell r="E617" t="str">
            <v>m</v>
          </cell>
        </row>
        <row r="618">
          <cell r="A618" t="str">
            <v>2 S 04 900 07</v>
          </cell>
          <cell r="B618" t="str">
            <v>Sarjeta triangular de concreto - STC 07</v>
          </cell>
          <cell r="E618" t="str">
            <v>m</v>
          </cell>
        </row>
        <row r="619">
          <cell r="A619" t="str">
            <v>2 S 04 900 08</v>
          </cell>
          <cell r="B619" t="str">
            <v>Sarjeta triangular de concreto - STC 08</v>
          </cell>
          <cell r="E619" t="str">
            <v>m</v>
          </cell>
        </row>
        <row r="620">
          <cell r="A620" t="str">
            <v>2 S 04 900 21</v>
          </cell>
          <cell r="B620" t="str">
            <v>Sarjeta canteiro central concreto - SCC 01</v>
          </cell>
          <cell r="E620" t="str">
            <v>m</v>
          </cell>
        </row>
        <row r="621">
          <cell r="A621" t="str">
            <v>2 S 04 900 22</v>
          </cell>
          <cell r="B621" t="str">
            <v>Sarjeta canteiro central concreto - SCC 02</v>
          </cell>
          <cell r="E621" t="str">
            <v>m</v>
          </cell>
        </row>
        <row r="622">
          <cell r="A622" t="str">
            <v>2 S 04 900 31</v>
          </cell>
          <cell r="B622" t="str">
            <v>Sarjeta triangular de grama - STG 01</v>
          </cell>
          <cell r="E622" t="str">
            <v>m</v>
          </cell>
        </row>
        <row r="623">
          <cell r="A623" t="str">
            <v>2 S 04 900 32</v>
          </cell>
          <cell r="B623" t="str">
            <v>Sarjeta triangular de grama - STG 02</v>
          </cell>
          <cell r="E623" t="str">
            <v>m</v>
          </cell>
        </row>
        <row r="624">
          <cell r="A624" t="str">
            <v>2 S 04 900 33</v>
          </cell>
          <cell r="B624" t="str">
            <v>Sarjeta triangular de grama - STG 03</v>
          </cell>
          <cell r="E624" t="str">
            <v>m</v>
          </cell>
        </row>
        <row r="625">
          <cell r="A625" t="str">
            <v>2 S 04 900 34</v>
          </cell>
          <cell r="B625" t="str">
            <v>Sarjeta triangular de grama - STG 04</v>
          </cell>
          <cell r="E625" t="str">
            <v>m</v>
          </cell>
        </row>
        <row r="626">
          <cell r="A626" t="str">
            <v>2 S 04 900 41</v>
          </cell>
          <cell r="B626" t="str">
            <v>Sarjeta triangular não revestida - STT 01</v>
          </cell>
          <cell r="E626" t="str">
            <v>m</v>
          </cell>
        </row>
        <row r="627">
          <cell r="A627" t="str">
            <v>2 S 04 900 42</v>
          </cell>
          <cell r="B627" t="str">
            <v>Sarjeta triangular não revestida - STT 02</v>
          </cell>
          <cell r="E627" t="str">
            <v>m</v>
          </cell>
        </row>
        <row r="628">
          <cell r="A628" t="str">
            <v>2 S 04 900 43</v>
          </cell>
          <cell r="B628" t="str">
            <v>Sarjeta triangular não revestida - STT 03</v>
          </cell>
          <cell r="E628" t="str">
            <v>m</v>
          </cell>
        </row>
        <row r="629">
          <cell r="A629" t="str">
            <v>2 S 04 900 44</v>
          </cell>
          <cell r="B629" t="str">
            <v>Sarjeta triangular não revestida - STT 04</v>
          </cell>
          <cell r="E629" t="str">
            <v>m</v>
          </cell>
        </row>
        <row r="630">
          <cell r="A630" t="str">
            <v>2 S 04 901 01</v>
          </cell>
          <cell r="B630" t="str">
            <v>Sarjeta trapezoidal de concreto - SZC 01</v>
          </cell>
          <cell r="E630" t="str">
            <v>m</v>
          </cell>
        </row>
        <row r="631">
          <cell r="A631" t="str">
            <v>2 S 04 901 02</v>
          </cell>
          <cell r="B631" t="str">
            <v>Sarjeta trapezoidal de concreto - SZC 02</v>
          </cell>
          <cell r="E631" t="str">
            <v>m</v>
          </cell>
        </row>
        <row r="632">
          <cell r="A632" t="str">
            <v>2 S 04 901 21</v>
          </cell>
          <cell r="B632" t="str">
            <v>Sarjeta de canteiro central de concreto - SCC 03</v>
          </cell>
          <cell r="E632" t="str">
            <v>m</v>
          </cell>
        </row>
        <row r="633">
          <cell r="A633" t="str">
            <v>2 S 04 901 22</v>
          </cell>
          <cell r="B633" t="str">
            <v>Sarjeta de canteiro central de cocnreto - SCC 04</v>
          </cell>
          <cell r="E633" t="str">
            <v>m</v>
          </cell>
        </row>
        <row r="634">
          <cell r="A634" t="str">
            <v>2 S 04 901 31</v>
          </cell>
          <cell r="B634" t="str">
            <v>Sarjeta trapezoidal de grama - SZG 01</v>
          </cell>
          <cell r="E634" t="str">
            <v>m</v>
          </cell>
        </row>
        <row r="635">
          <cell r="A635" t="str">
            <v>2 S 04 901 32</v>
          </cell>
          <cell r="B635" t="str">
            <v>Sarjeta trapezoidal de grama - SZG 02</v>
          </cell>
          <cell r="E635" t="str">
            <v>m</v>
          </cell>
        </row>
        <row r="636">
          <cell r="A636" t="str">
            <v>2 S 04 901 41</v>
          </cell>
          <cell r="B636" t="str">
            <v>Sarjeta trapezoidal não revestida - SZT 01</v>
          </cell>
          <cell r="E636" t="str">
            <v>m</v>
          </cell>
        </row>
        <row r="637">
          <cell r="A637" t="str">
            <v>2 S 04 901 42</v>
          </cell>
          <cell r="B637" t="str">
            <v>Sarjeta trapezoidal não revestida - SZT 02</v>
          </cell>
          <cell r="E637" t="str">
            <v>m</v>
          </cell>
        </row>
        <row r="638">
          <cell r="A638" t="str">
            <v>2 S 04 910 01</v>
          </cell>
          <cell r="B638" t="str">
            <v>Meio fio de concreto - MFC 01</v>
          </cell>
          <cell r="E638" t="str">
            <v>m</v>
          </cell>
        </row>
        <row r="639">
          <cell r="A639" t="str">
            <v>2 S 04 910 02</v>
          </cell>
          <cell r="B639" t="str">
            <v>Meio fio de concreto - MFC 02</v>
          </cell>
          <cell r="E639" t="str">
            <v>m</v>
          </cell>
        </row>
        <row r="640">
          <cell r="A640" t="str">
            <v>2 S 04 910 03</v>
          </cell>
          <cell r="B640" t="str">
            <v>Meio fio de concreto - MFC 03</v>
          </cell>
          <cell r="E640" t="str">
            <v>m</v>
          </cell>
        </row>
        <row r="641">
          <cell r="A641" t="str">
            <v>2 S 04 910 04</v>
          </cell>
          <cell r="B641" t="str">
            <v>Meio fio de concreto - MFC 04</v>
          </cell>
          <cell r="E641" t="str">
            <v>m</v>
          </cell>
        </row>
        <row r="642">
          <cell r="A642" t="str">
            <v>2 S 04 910 05</v>
          </cell>
          <cell r="B642" t="str">
            <v>Meio fio de concreto - MFC 05</v>
          </cell>
          <cell r="E642" t="str">
            <v>m</v>
          </cell>
        </row>
        <row r="643">
          <cell r="A643" t="str">
            <v>2 S 04 910 06</v>
          </cell>
          <cell r="B643" t="str">
            <v>Meio fio de concreto - MFC 06</v>
          </cell>
          <cell r="E643" t="str">
            <v>m</v>
          </cell>
        </row>
        <row r="644">
          <cell r="A644" t="str">
            <v>2 S 04 910 07</v>
          </cell>
          <cell r="B644" t="str">
            <v>Meio fio de concreto - MFC 07</v>
          </cell>
          <cell r="E644" t="str">
            <v>m</v>
          </cell>
        </row>
        <row r="645">
          <cell r="A645" t="str">
            <v>2 S 04 910 08</v>
          </cell>
          <cell r="B645" t="str">
            <v>Meio fio de concreto - MFC 08</v>
          </cell>
          <cell r="E645" t="str">
            <v>m</v>
          </cell>
        </row>
        <row r="646">
          <cell r="A646" t="str">
            <v>2 S 04 930 01</v>
          </cell>
          <cell r="B646" t="str">
            <v>Caixa coletora de sarjeta - CCS 01</v>
          </cell>
          <cell r="E646" t="str">
            <v>und</v>
          </cell>
        </row>
        <row r="647">
          <cell r="A647" t="str">
            <v>2 S 04 930 02</v>
          </cell>
          <cell r="B647" t="str">
            <v>Caixa coletora de sarjeta - CCS 02</v>
          </cell>
          <cell r="E647" t="str">
            <v>und</v>
          </cell>
        </row>
        <row r="648">
          <cell r="A648" t="str">
            <v>2 S 04 930 03</v>
          </cell>
          <cell r="B648" t="str">
            <v>Caixa coletora de sarjeta - CCS 03</v>
          </cell>
          <cell r="E648" t="str">
            <v>und</v>
          </cell>
        </row>
        <row r="649">
          <cell r="A649" t="str">
            <v>2 S 04 930 04</v>
          </cell>
          <cell r="B649" t="str">
            <v>Caixa coletora de sarjeta - CCS 04</v>
          </cell>
          <cell r="E649" t="str">
            <v>und</v>
          </cell>
        </row>
        <row r="650">
          <cell r="A650" t="str">
            <v>2 S 04 930 05</v>
          </cell>
          <cell r="B650" t="str">
            <v>Caixa coletora de sarjeta - CCS 05</v>
          </cell>
          <cell r="E650" t="str">
            <v>und</v>
          </cell>
        </row>
        <row r="651">
          <cell r="A651" t="str">
            <v>2 S 04 930 06</v>
          </cell>
          <cell r="B651" t="str">
            <v>Caixa coletora de sarjeta - CCS 06</v>
          </cell>
          <cell r="E651" t="str">
            <v>und</v>
          </cell>
        </row>
        <row r="652">
          <cell r="A652" t="str">
            <v>2 S 04 930 07</v>
          </cell>
          <cell r="B652" t="str">
            <v>Caixa coletora de sarjeta - CCS 07</v>
          </cell>
          <cell r="E652" t="str">
            <v>und</v>
          </cell>
        </row>
        <row r="653">
          <cell r="A653" t="str">
            <v>2 S 04 930 08</v>
          </cell>
          <cell r="B653" t="str">
            <v>Caixa coletora de sarjeta - CCS 08</v>
          </cell>
          <cell r="E653" t="str">
            <v>und</v>
          </cell>
        </row>
        <row r="654">
          <cell r="A654" t="str">
            <v>2 S 04 930 09</v>
          </cell>
          <cell r="B654" t="str">
            <v>Caixa coletora de sarjeta - CCS 09</v>
          </cell>
          <cell r="E654" t="str">
            <v>und</v>
          </cell>
        </row>
        <row r="655">
          <cell r="A655" t="str">
            <v>2 S 04 930 10</v>
          </cell>
          <cell r="B655" t="str">
            <v>Caixa coletora de sarjeta - CCS 10</v>
          </cell>
          <cell r="E655" t="str">
            <v>und</v>
          </cell>
        </row>
        <row r="656">
          <cell r="A656" t="str">
            <v>2 S 04 930 11</v>
          </cell>
          <cell r="B656" t="str">
            <v>Caixa coletora de sarjeta - CCS 11</v>
          </cell>
          <cell r="E656" t="str">
            <v>und</v>
          </cell>
        </row>
        <row r="657">
          <cell r="A657" t="str">
            <v>2 S 04 930 12</v>
          </cell>
          <cell r="B657" t="str">
            <v>Caixa coletora de sarjeta - CCS 12</v>
          </cell>
          <cell r="E657" t="str">
            <v>und</v>
          </cell>
        </row>
        <row r="658">
          <cell r="A658" t="str">
            <v>2 S 04 930 13</v>
          </cell>
          <cell r="B658" t="str">
            <v>Caixa coletora de sarjeta - CCS 13</v>
          </cell>
          <cell r="E658" t="str">
            <v>und</v>
          </cell>
        </row>
        <row r="659">
          <cell r="A659" t="str">
            <v>2 S 04 930 14</v>
          </cell>
          <cell r="B659" t="str">
            <v>Caixa coletora de sarjeta - CCS14</v>
          </cell>
          <cell r="E659" t="str">
            <v>und</v>
          </cell>
        </row>
        <row r="660">
          <cell r="A660" t="str">
            <v>2 S 04 930 15</v>
          </cell>
          <cell r="B660" t="str">
            <v>Caixa coletora de sarjeta - CCS 15</v>
          </cell>
          <cell r="E660" t="str">
            <v>und</v>
          </cell>
        </row>
        <row r="661">
          <cell r="A661" t="str">
            <v>2 S 04 930 16</v>
          </cell>
          <cell r="B661" t="str">
            <v>Caixa coletora de sarjeta - CCS 16</v>
          </cell>
          <cell r="E661" t="str">
            <v>und</v>
          </cell>
        </row>
        <row r="662">
          <cell r="A662" t="str">
            <v>2 S 04 930 17</v>
          </cell>
          <cell r="B662" t="str">
            <v>Caixa coletora de sarjeta - CCS 17</v>
          </cell>
          <cell r="E662" t="str">
            <v>und</v>
          </cell>
        </row>
        <row r="663">
          <cell r="A663" t="str">
            <v>2 S 04 930 18</v>
          </cell>
          <cell r="B663" t="str">
            <v>Caixa coletora de sarjeta - CCS 18</v>
          </cell>
          <cell r="E663" t="str">
            <v>und</v>
          </cell>
        </row>
        <row r="664">
          <cell r="A664" t="str">
            <v>2 S 04 930 19</v>
          </cell>
          <cell r="B664" t="str">
            <v>Caixa coletora de sarjeta - CCS 19</v>
          </cell>
          <cell r="E664" t="str">
            <v>und</v>
          </cell>
        </row>
        <row r="665">
          <cell r="A665" t="str">
            <v>2 S 04 930 20</v>
          </cell>
          <cell r="B665" t="str">
            <v>Caixa coletora de sarjeta - CCS 20</v>
          </cell>
          <cell r="E665" t="str">
            <v>und</v>
          </cell>
        </row>
        <row r="666">
          <cell r="A666" t="str">
            <v>2 S 04 931 01</v>
          </cell>
          <cell r="B666" t="str">
            <v>Caixa coletora de talvegue - CCT 01</v>
          </cell>
          <cell r="E666" t="str">
            <v>und</v>
          </cell>
        </row>
        <row r="667">
          <cell r="A667" t="str">
            <v>2 S 04 931 02</v>
          </cell>
          <cell r="B667" t="str">
            <v>Caixa coletora de talvegue - CCT 02</v>
          </cell>
          <cell r="E667" t="str">
            <v>und</v>
          </cell>
        </row>
        <row r="668">
          <cell r="A668" t="str">
            <v>2 S 04 931 03</v>
          </cell>
          <cell r="B668" t="str">
            <v>Caixa coletora de talvegue - CCT 03</v>
          </cell>
          <cell r="E668" t="str">
            <v>und</v>
          </cell>
        </row>
        <row r="669">
          <cell r="A669" t="str">
            <v>2 S 04 931 04</v>
          </cell>
          <cell r="B669" t="str">
            <v>Caixa coletora de talvegue - CCT 04</v>
          </cell>
          <cell r="E669" t="str">
            <v>und</v>
          </cell>
        </row>
        <row r="670">
          <cell r="A670" t="str">
            <v>2 S 04 931 05</v>
          </cell>
          <cell r="B670" t="str">
            <v>Caixa coletora de talvegue - CCT 05</v>
          </cell>
          <cell r="E670" t="str">
            <v>und</v>
          </cell>
        </row>
        <row r="671">
          <cell r="A671" t="str">
            <v>2 S 04 931 06</v>
          </cell>
          <cell r="B671" t="str">
            <v>Caixa coletora de talvegue - CCT 06</v>
          </cell>
          <cell r="E671" t="str">
            <v>und</v>
          </cell>
        </row>
        <row r="672">
          <cell r="A672" t="str">
            <v>2 S 04 931 07</v>
          </cell>
          <cell r="B672" t="str">
            <v>Caixa coletora de talvegue - CCT 07</v>
          </cell>
          <cell r="E672" t="str">
            <v>und</v>
          </cell>
        </row>
        <row r="673">
          <cell r="A673" t="str">
            <v>2 S 04 931 08</v>
          </cell>
          <cell r="B673" t="str">
            <v>Caixa coletora de talvegue - CCT 08</v>
          </cell>
          <cell r="E673" t="str">
            <v>und</v>
          </cell>
        </row>
        <row r="674">
          <cell r="A674" t="str">
            <v>2 S 04 931 09</v>
          </cell>
          <cell r="B674" t="str">
            <v>Caixa coletora de talvegue - CCT 09</v>
          </cell>
          <cell r="E674" t="str">
            <v>und</v>
          </cell>
        </row>
        <row r="675">
          <cell r="A675" t="str">
            <v>2 S 04 931 10</v>
          </cell>
          <cell r="B675" t="str">
            <v>Caixa coletora de talvegue - CCT 10</v>
          </cell>
          <cell r="E675" t="str">
            <v>und</v>
          </cell>
        </row>
        <row r="676">
          <cell r="A676" t="str">
            <v>2 S 04 931 11</v>
          </cell>
          <cell r="B676" t="str">
            <v>Caixa coletora de talvegue - CCT 11</v>
          </cell>
          <cell r="E676" t="str">
            <v>und</v>
          </cell>
        </row>
        <row r="677">
          <cell r="A677" t="str">
            <v>2 S 04 931 12</v>
          </cell>
          <cell r="B677" t="str">
            <v>Caixa coletora de talvegue - CCT 12</v>
          </cell>
          <cell r="E677" t="str">
            <v>und</v>
          </cell>
        </row>
        <row r="678">
          <cell r="A678" t="str">
            <v>2 S 04 931 13</v>
          </cell>
          <cell r="B678" t="str">
            <v>Caixa coletora de talvegue - CCT 13</v>
          </cell>
          <cell r="E678" t="str">
            <v>und</v>
          </cell>
        </row>
        <row r="679">
          <cell r="A679" t="str">
            <v>2 S 04 931 14</v>
          </cell>
          <cell r="B679" t="str">
            <v>Caixa coletora de talvegue - CCT 14</v>
          </cell>
          <cell r="E679" t="str">
            <v>und</v>
          </cell>
        </row>
        <row r="680">
          <cell r="A680" t="str">
            <v>2 S 04 931 15</v>
          </cell>
          <cell r="B680" t="str">
            <v>Caixa coletora de talvegue - CCT 15</v>
          </cell>
          <cell r="E680" t="str">
            <v>und</v>
          </cell>
        </row>
        <row r="681">
          <cell r="A681" t="str">
            <v>2 S 04 931 16</v>
          </cell>
          <cell r="B681" t="str">
            <v>Caixa coletora de talvegue - CCT 16</v>
          </cell>
          <cell r="E681" t="str">
            <v>und</v>
          </cell>
        </row>
        <row r="682">
          <cell r="A682" t="str">
            <v>2 S 04 931 17</v>
          </cell>
          <cell r="B682" t="str">
            <v>Caixa coletora de talvegue - CCT 17</v>
          </cell>
          <cell r="E682" t="str">
            <v>und</v>
          </cell>
        </row>
        <row r="683">
          <cell r="A683" t="str">
            <v>2 S 04 931 18</v>
          </cell>
          <cell r="B683" t="str">
            <v>Caixa coletora de talvegue - CCT 18</v>
          </cell>
          <cell r="E683" t="str">
            <v>und</v>
          </cell>
        </row>
        <row r="684">
          <cell r="A684" t="str">
            <v>2 S 04 931 19</v>
          </cell>
          <cell r="B684" t="str">
            <v>Caixa coletora de talvegue - CCT 19</v>
          </cell>
          <cell r="E684" t="str">
            <v>und</v>
          </cell>
        </row>
        <row r="685">
          <cell r="A685" t="str">
            <v>2 S 04 931 20</v>
          </cell>
          <cell r="B685" t="str">
            <v>Caixa coletora de talvegue - CCT 20</v>
          </cell>
          <cell r="E685" t="str">
            <v>und</v>
          </cell>
        </row>
        <row r="686">
          <cell r="A686" t="str">
            <v>2 S 04 940 01</v>
          </cell>
          <cell r="B686" t="str">
            <v>Descida d'água tipo rap. - calha concr. - DAR 01</v>
          </cell>
          <cell r="E686" t="str">
            <v>m</v>
          </cell>
        </row>
        <row r="687">
          <cell r="A687" t="str">
            <v>2 S 04 940 02</v>
          </cell>
          <cell r="B687" t="str">
            <v>Descida d'água tipo rap. - canal retang.- DAR 02</v>
          </cell>
          <cell r="E687" t="str">
            <v>m</v>
          </cell>
        </row>
        <row r="688">
          <cell r="A688" t="str">
            <v>2 S 04 940 03</v>
          </cell>
          <cell r="B688" t="str">
            <v>Descida d'água tipo rap. - canal retang.- DAR 03</v>
          </cell>
          <cell r="E688" t="str">
            <v>m</v>
          </cell>
        </row>
        <row r="689">
          <cell r="A689" t="str">
            <v>2 S 04 940 04</v>
          </cell>
          <cell r="B689" t="str">
            <v>Descida d'água tipo rap. - calha metálica - DAR</v>
          </cell>
          <cell r="E689" t="str">
            <v>m</v>
          </cell>
        </row>
        <row r="690">
          <cell r="A690" t="str">
            <v>2 S 04 941 01</v>
          </cell>
          <cell r="B690" t="str">
            <v>Descida d'água aterros em degraus - DAD 01</v>
          </cell>
          <cell r="E690" t="str">
            <v>m</v>
          </cell>
        </row>
        <row r="691">
          <cell r="A691" t="str">
            <v>2 S 04 941 02</v>
          </cell>
          <cell r="B691" t="str">
            <v>Descida d'água aterros em degraus - arm - DAD</v>
          </cell>
          <cell r="E691" t="str">
            <v>m</v>
          </cell>
        </row>
        <row r="692">
          <cell r="A692" t="str">
            <v>2 S 04 941 03</v>
          </cell>
          <cell r="B692" t="str">
            <v>Descida d'água aterros em degraus - DAD 03</v>
          </cell>
          <cell r="E692" t="str">
            <v>m</v>
          </cell>
        </row>
        <row r="693">
          <cell r="A693" t="str">
            <v>2 S 04 941 04</v>
          </cell>
          <cell r="B693" t="str">
            <v>Descida d'água aterros em degraus - arm - DAD</v>
          </cell>
          <cell r="E693" t="str">
            <v>m</v>
          </cell>
        </row>
        <row r="694">
          <cell r="A694" t="str">
            <v>2 S 04 941 05</v>
          </cell>
          <cell r="B694" t="str">
            <v>Descida d'água aterros em degraus - DAD 05</v>
          </cell>
          <cell r="E694" t="str">
            <v>m</v>
          </cell>
        </row>
        <row r="695">
          <cell r="A695" t="str">
            <v>2 S 04 941 06</v>
          </cell>
          <cell r="B695" t="str">
            <v>Descida d'água aterros em degraus - arm - DAD</v>
          </cell>
          <cell r="E695" t="str">
            <v>m</v>
          </cell>
        </row>
        <row r="696">
          <cell r="A696" t="str">
            <v>2 S 04 941 07</v>
          </cell>
          <cell r="B696" t="str">
            <v>Descida d'água aterros em degraus - DAD 07</v>
          </cell>
          <cell r="E696" t="str">
            <v>m</v>
          </cell>
        </row>
        <row r="697">
          <cell r="A697" t="str">
            <v>2 S 04 941 08</v>
          </cell>
          <cell r="B697" t="str">
            <v>Descida d'água aterros em degraus - arm - DAD</v>
          </cell>
          <cell r="E697" t="str">
            <v>m</v>
          </cell>
        </row>
        <row r="698">
          <cell r="A698" t="str">
            <v>2 S 04 941 09</v>
          </cell>
          <cell r="B698" t="str">
            <v>Descida d'água aterros em degraus - DAD 09</v>
          </cell>
          <cell r="E698" t="str">
            <v>m</v>
          </cell>
        </row>
        <row r="699">
          <cell r="A699" t="str">
            <v>2 S 04 941 10</v>
          </cell>
          <cell r="B699" t="str">
            <v>Descida d'água aterros em degraus - arm - DAD</v>
          </cell>
          <cell r="E699" t="str">
            <v>m</v>
          </cell>
        </row>
        <row r="700">
          <cell r="A700" t="str">
            <v>2 S 04 941 11</v>
          </cell>
          <cell r="B700" t="str">
            <v>Descida d'água aterros em degraus - DAD 11</v>
          </cell>
          <cell r="E700" t="str">
            <v>m</v>
          </cell>
        </row>
        <row r="701">
          <cell r="A701" t="str">
            <v>2 S 04 941 12</v>
          </cell>
          <cell r="B701" t="str">
            <v>Descida d'água aterros em degraus - arm - dad 12</v>
          </cell>
          <cell r="E701" t="str">
            <v>m</v>
          </cell>
        </row>
        <row r="702">
          <cell r="A702" t="str">
            <v>2 S 04 941 13</v>
          </cell>
          <cell r="B702" t="str">
            <v>Descida d'água aterros em degraus - DAD 13</v>
          </cell>
          <cell r="E702" t="str">
            <v>m</v>
          </cell>
        </row>
        <row r="703">
          <cell r="A703" t="str">
            <v>2 S 04 941 14</v>
          </cell>
          <cell r="B703" t="str">
            <v>Descida d'água aterros em degraus - arm - DAD 14</v>
          </cell>
          <cell r="E703" t="str">
            <v>m</v>
          </cell>
        </row>
        <row r="704">
          <cell r="A704" t="str">
            <v>2 S 04 941 15</v>
          </cell>
          <cell r="B704" t="str">
            <v>Descida d'água aterros em degraus - DAD 15</v>
          </cell>
          <cell r="E704" t="str">
            <v>m</v>
          </cell>
        </row>
        <row r="705">
          <cell r="A705" t="str">
            <v>2 S 04 941 16</v>
          </cell>
          <cell r="B705" t="str">
            <v>Descida d'água aterros em degraus - arm - DAD 16</v>
          </cell>
          <cell r="E705" t="str">
            <v>m</v>
          </cell>
        </row>
        <row r="706">
          <cell r="A706" t="str">
            <v>2 S 04 941 17</v>
          </cell>
          <cell r="B706" t="str">
            <v>Descida d'água aterros em degraus - DAD 17</v>
          </cell>
          <cell r="E706" t="str">
            <v>m</v>
          </cell>
        </row>
        <row r="707">
          <cell r="A707" t="str">
            <v>2 S 04 941 18</v>
          </cell>
          <cell r="B707" t="str">
            <v>Descida d'água aterros em degraus - arm - DAD 18</v>
          </cell>
          <cell r="E707" t="str">
            <v>m</v>
          </cell>
        </row>
        <row r="708">
          <cell r="A708" t="str">
            <v>2 S 04 941 31</v>
          </cell>
          <cell r="B708" t="str">
            <v>Descida d'água cortes em degraus - DCD 01</v>
          </cell>
          <cell r="E708" t="str">
            <v>m</v>
          </cell>
        </row>
        <row r="709">
          <cell r="A709" t="str">
            <v>2 S 04 941 32</v>
          </cell>
          <cell r="B709" t="str">
            <v>Descida d'água cortes em degraus - arm - DCD 02</v>
          </cell>
          <cell r="E709" t="str">
            <v>m</v>
          </cell>
        </row>
        <row r="710">
          <cell r="A710" t="str">
            <v>2 S 04 941 33</v>
          </cell>
          <cell r="B710" t="str">
            <v>Descida d'água cortes em degraus - DCD 03</v>
          </cell>
          <cell r="E710" t="str">
            <v>m</v>
          </cell>
        </row>
        <row r="711">
          <cell r="A711" t="str">
            <v>2 S 04 941 34</v>
          </cell>
          <cell r="B711" t="str">
            <v>Descida d'água cortes em degraus - arm - DCD 04</v>
          </cell>
          <cell r="E711" t="str">
            <v>m</v>
          </cell>
        </row>
        <row r="712">
          <cell r="A712" t="str">
            <v>2 S 04 942 01</v>
          </cell>
          <cell r="B712" t="str">
            <v>Entrada d'água - EDA 01</v>
          </cell>
          <cell r="E712" t="str">
            <v>und</v>
          </cell>
        </row>
        <row r="713">
          <cell r="A713" t="str">
            <v>2 S 04 942 02</v>
          </cell>
          <cell r="B713" t="str">
            <v>Entrada d'água - EDA 02</v>
          </cell>
          <cell r="E713" t="str">
            <v>und</v>
          </cell>
        </row>
        <row r="714">
          <cell r="A714" t="str">
            <v>2 S 04 950 01</v>
          </cell>
          <cell r="B714" t="str">
            <v>Dissipador de energia - DES 01</v>
          </cell>
          <cell r="E714" t="str">
            <v>und</v>
          </cell>
        </row>
        <row r="715">
          <cell r="A715" t="str">
            <v>2 S 04 950 02</v>
          </cell>
          <cell r="B715" t="str">
            <v>Dissipador de energia - DES 02</v>
          </cell>
          <cell r="E715" t="str">
            <v>und</v>
          </cell>
        </row>
        <row r="716">
          <cell r="A716" t="str">
            <v>2 S 04 950 03</v>
          </cell>
          <cell r="B716" t="str">
            <v>Dissipador de energia - DES 03</v>
          </cell>
          <cell r="E716" t="str">
            <v>und</v>
          </cell>
        </row>
        <row r="717">
          <cell r="A717" t="str">
            <v>2 S 04 950 04</v>
          </cell>
          <cell r="B717" t="str">
            <v>Dissipador de energia - DES04</v>
          </cell>
          <cell r="E717" t="str">
            <v>und</v>
          </cell>
        </row>
        <row r="718">
          <cell r="A718" t="str">
            <v>2 S 04 950 21</v>
          </cell>
          <cell r="B718" t="str">
            <v>Dissipador de energia - DEB 01</v>
          </cell>
          <cell r="E718" t="str">
            <v>und</v>
          </cell>
        </row>
        <row r="719">
          <cell r="A719" t="str">
            <v>2 S 04 950 22</v>
          </cell>
          <cell r="B719" t="str">
            <v>Dissipador de energia - DEB 02</v>
          </cell>
          <cell r="E719" t="str">
            <v>und</v>
          </cell>
        </row>
        <row r="720">
          <cell r="A720" t="str">
            <v>2 S 04 950 23</v>
          </cell>
          <cell r="B720" t="str">
            <v>Dissipador de energia - DEB 03</v>
          </cell>
          <cell r="E720" t="str">
            <v>und</v>
          </cell>
        </row>
        <row r="721">
          <cell r="A721" t="str">
            <v>2 S 04 950 24</v>
          </cell>
          <cell r="B721" t="str">
            <v>Dissipador de energia - DEB 04</v>
          </cell>
          <cell r="E721" t="str">
            <v>und</v>
          </cell>
        </row>
        <row r="722">
          <cell r="A722" t="str">
            <v>2 S 04 950 25</v>
          </cell>
          <cell r="B722" t="str">
            <v>Dissipador de energia - DEB 05</v>
          </cell>
          <cell r="E722" t="str">
            <v>und</v>
          </cell>
        </row>
        <row r="723">
          <cell r="A723" t="str">
            <v>2 S 04 950 26</v>
          </cell>
          <cell r="B723" t="str">
            <v>Dissipador de energia - DEB 06</v>
          </cell>
          <cell r="E723" t="str">
            <v>und</v>
          </cell>
        </row>
        <row r="724">
          <cell r="A724" t="str">
            <v>2 S 04 950 27</v>
          </cell>
          <cell r="B724" t="str">
            <v>Dissipador de energia - DEB 07</v>
          </cell>
          <cell r="E724" t="str">
            <v>und</v>
          </cell>
        </row>
        <row r="725">
          <cell r="A725" t="str">
            <v>2 S 04 950 28</v>
          </cell>
          <cell r="B725" t="str">
            <v>Dissipador de energia - DEB 08</v>
          </cell>
          <cell r="E725" t="str">
            <v>und</v>
          </cell>
        </row>
        <row r="726">
          <cell r="A726" t="str">
            <v>2 S 04 950 29</v>
          </cell>
          <cell r="B726" t="str">
            <v>Dissipador de energia - DEB 09</v>
          </cell>
          <cell r="E726" t="str">
            <v>und</v>
          </cell>
        </row>
        <row r="727">
          <cell r="A727" t="str">
            <v>2 S 04 950 30</v>
          </cell>
          <cell r="B727" t="str">
            <v>Dissipador de energia - DEB 10</v>
          </cell>
          <cell r="E727" t="str">
            <v>und</v>
          </cell>
        </row>
        <row r="728">
          <cell r="A728" t="str">
            <v>2 S 04 950 31</v>
          </cell>
          <cell r="B728" t="str">
            <v>Dissipador de energia - DEB 11</v>
          </cell>
          <cell r="E728" t="str">
            <v>und</v>
          </cell>
        </row>
        <row r="729">
          <cell r="A729" t="str">
            <v>2 S 04 950 32</v>
          </cell>
          <cell r="B729" t="str">
            <v>Dissipador de energia - DEB 12</v>
          </cell>
          <cell r="E729" t="str">
            <v>und</v>
          </cell>
        </row>
        <row r="730">
          <cell r="A730" t="str">
            <v>2 S 04 950 51</v>
          </cell>
          <cell r="B730" t="str">
            <v>Dissipador de energia - DED 01</v>
          </cell>
          <cell r="E730" t="str">
            <v>und</v>
          </cell>
        </row>
        <row r="731">
          <cell r="A731" t="str">
            <v>2 S 04 960 01</v>
          </cell>
          <cell r="B731" t="str">
            <v>Boca de lobo simples grelha concr. - BLS 01</v>
          </cell>
          <cell r="E731" t="str">
            <v>und</v>
          </cell>
        </row>
        <row r="732">
          <cell r="A732" t="str">
            <v>2 S 04 960 02</v>
          </cell>
          <cell r="B732" t="str">
            <v>Boca de lobo simples grelha concr. - BLS 02</v>
          </cell>
          <cell r="E732" t="str">
            <v>und</v>
          </cell>
        </row>
        <row r="733">
          <cell r="A733" t="str">
            <v>2 S 04 960 03</v>
          </cell>
          <cell r="B733" t="str">
            <v>Boca de lobo simples grelha concr. - BLS 03</v>
          </cell>
          <cell r="E733" t="str">
            <v>und</v>
          </cell>
        </row>
        <row r="734">
          <cell r="A734" t="str">
            <v>2 S 04 960 04</v>
          </cell>
          <cell r="B734" t="str">
            <v>Boca de lobo simples grelha concr. - BLS 04</v>
          </cell>
          <cell r="E734" t="str">
            <v>und</v>
          </cell>
        </row>
        <row r="735">
          <cell r="A735" t="str">
            <v>2 S 04 960 05</v>
          </cell>
          <cell r="B735" t="str">
            <v>Boca de lobo simples grelha concr. - BLS 05</v>
          </cell>
          <cell r="E735" t="str">
            <v>und</v>
          </cell>
        </row>
        <row r="736">
          <cell r="A736" t="str">
            <v>2 S 04 960 06</v>
          </cell>
          <cell r="B736" t="str">
            <v>Boca de lobo simples grelha concr. - BLS 06</v>
          </cell>
          <cell r="E736" t="str">
            <v>und</v>
          </cell>
        </row>
        <row r="737">
          <cell r="A737" t="str">
            <v>2 S 04 960 07</v>
          </cell>
          <cell r="B737" t="str">
            <v>Boca de lobo simples grelha concr. - BLS 07</v>
          </cell>
          <cell r="E737" t="str">
            <v>und</v>
          </cell>
        </row>
        <row r="738">
          <cell r="A738" t="str">
            <v>2 S 04 961 01</v>
          </cell>
          <cell r="B738" t="str">
            <v>Boca de lobo dupla com grelha de concreto - BLD 01</v>
          </cell>
          <cell r="E738" t="str">
            <v>und</v>
          </cell>
        </row>
        <row r="739">
          <cell r="A739" t="str">
            <v>2 S 04 961 02</v>
          </cell>
          <cell r="B739" t="str">
            <v>Boca de lobo dupla com grelha de concreto - BLD 02</v>
          </cell>
          <cell r="E739" t="str">
            <v>und</v>
          </cell>
        </row>
        <row r="740">
          <cell r="A740" t="str">
            <v>2 S 04 961 03</v>
          </cell>
          <cell r="B740" t="str">
            <v>Boca de lobo dupla com grelha de concreto - BLD 03</v>
          </cell>
          <cell r="E740" t="str">
            <v>und</v>
          </cell>
        </row>
        <row r="741">
          <cell r="A741" t="str">
            <v>2 S 04 961 04</v>
          </cell>
          <cell r="B741" t="str">
            <v>Boca de lobo dupla com grelha de concreto - BLD 04</v>
          </cell>
          <cell r="E741" t="str">
            <v>und</v>
          </cell>
        </row>
        <row r="742">
          <cell r="A742" t="str">
            <v>2 S 04 961 05</v>
          </cell>
          <cell r="B742" t="str">
            <v>Boca de lobo dupla com grelha de concreto - BLD 05</v>
          </cell>
          <cell r="E742" t="str">
            <v>und</v>
          </cell>
        </row>
        <row r="743">
          <cell r="A743" t="str">
            <v>2 S 04 961 06</v>
          </cell>
          <cell r="B743" t="str">
            <v>Boca de lobo dupla com grelha de concreto - BLD 06</v>
          </cell>
          <cell r="E743" t="str">
            <v>und</v>
          </cell>
        </row>
        <row r="744">
          <cell r="A744" t="str">
            <v>2 S 04 961 07</v>
          </cell>
          <cell r="B744" t="str">
            <v>Boca de lobo dupla com grelha de concreto - BLD 07</v>
          </cell>
          <cell r="E744" t="str">
            <v>und</v>
          </cell>
        </row>
        <row r="745">
          <cell r="A745" t="str">
            <v>2 S 04 962 01</v>
          </cell>
          <cell r="B745" t="str">
            <v>Caixa de ligação e passagem - CLP 01</v>
          </cell>
          <cell r="E745" t="str">
            <v>und</v>
          </cell>
        </row>
        <row r="746">
          <cell r="A746" t="str">
            <v>2 S 04 962 02</v>
          </cell>
          <cell r="B746" t="str">
            <v>Caixa de ligação e passagem - CLP 02</v>
          </cell>
          <cell r="E746" t="str">
            <v>und</v>
          </cell>
        </row>
        <row r="747">
          <cell r="A747" t="str">
            <v>2 S 04 962 03</v>
          </cell>
          <cell r="B747" t="str">
            <v>Caixa de ligação e passagem - CLP 03</v>
          </cell>
          <cell r="E747" t="str">
            <v>und</v>
          </cell>
        </row>
        <row r="748">
          <cell r="A748" t="str">
            <v>2 S 04 962 04</v>
          </cell>
          <cell r="B748" t="str">
            <v>Caixa de ligação e passagem - CLP 04</v>
          </cell>
          <cell r="E748" t="str">
            <v>und</v>
          </cell>
        </row>
        <row r="749">
          <cell r="A749" t="str">
            <v>2 S 04 962 05</v>
          </cell>
          <cell r="B749" t="str">
            <v>Caixa de ligação e passagem - CLP 05</v>
          </cell>
          <cell r="E749" t="str">
            <v>und</v>
          </cell>
        </row>
        <row r="750">
          <cell r="A750" t="str">
            <v>2 S 04 962 06</v>
          </cell>
          <cell r="B750" t="str">
            <v>Caixa de ligação e passagem - CLP 06</v>
          </cell>
          <cell r="E750" t="str">
            <v>und</v>
          </cell>
        </row>
        <row r="751">
          <cell r="A751" t="str">
            <v>2 S 04 962 07</v>
          </cell>
          <cell r="B751" t="str">
            <v>Caixa de ligação e passagem - CLP 07</v>
          </cell>
          <cell r="E751" t="str">
            <v>und</v>
          </cell>
        </row>
        <row r="752">
          <cell r="A752" t="str">
            <v>2 S 04 962 08</v>
          </cell>
          <cell r="B752" t="str">
            <v>Caixa de ligação e passagem - CLP 08</v>
          </cell>
          <cell r="E752" t="str">
            <v>und</v>
          </cell>
        </row>
        <row r="753">
          <cell r="A753" t="str">
            <v>2 S 04 962 09</v>
          </cell>
          <cell r="B753" t="str">
            <v>Caixa de ligação e passagem - CLP 09</v>
          </cell>
          <cell r="E753" t="str">
            <v>und</v>
          </cell>
        </row>
        <row r="754">
          <cell r="A754" t="str">
            <v>2 S 04 962 10</v>
          </cell>
          <cell r="B754" t="str">
            <v>Caixa de ligação e passagem - CLP 10</v>
          </cell>
          <cell r="E754" t="str">
            <v>und</v>
          </cell>
        </row>
        <row r="755">
          <cell r="A755" t="str">
            <v>2 S 04 962 11</v>
          </cell>
          <cell r="B755" t="str">
            <v>Caixa de ligação e passagem - CLP 11</v>
          </cell>
          <cell r="E755" t="str">
            <v>und</v>
          </cell>
        </row>
        <row r="756">
          <cell r="A756" t="str">
            <v>2 S 04 962 12</v>
          </cell>
          <cell r="B756" t="str">
            <v>Caixa de ligação e passagem - CLP 12</v>
          </cell>
          <cell r="E756" t="str">
            <v>und</v>
          </cell>
        </row>
        <row r="757">
          <cell r="A757" t="str">
            <v>2 S 04 962 13</v>
          </cell>
          <cell r="B757" t="str">
            <v>Caixa de ligação e passagem - CLP 13</v>
          </cell>
          <cell r="E757" t="str">
            <v>und</v>
          </cell>
        </row>
        <row r="758">
          <cell r="A758" t="str">
            <v>2 S 04 962 14</v>
          </cell>
          <cell r="B758" t="str">
            <v>Caixa de ligação e passagem - CLP 14</v>
          </cell>
          <cell r="E758" t="str">
            <v>und</v>
          </cell>
        </row>
        <row r="759">
          <cell r="A759" t="str">
            <v>2 S 04 962 15</v>
          </cell>
          <cell r="B759" t="str">
            <v>Caixa de ligação e passagem - CLP 15</v>
          </cell>
          <cell r="E759" t="str">
            <v>und</v>
          </cell>
        </row>
        <row r="760">
          <cell r="A760" t="str">
            <v>2 S 04 962 16</v>
          </cell>
          <cell r="B760" t="str">
            <v>Caixa de ligação e passagem - CLP 16</v>
          </cell>
          <cell r="E760" t="str">
            <v>und</v>
          </cell>
        </row>
        <row r="761">
          <cell r="A761" t="str">
            <v>2 S 04 962 17</v>
          </cell>
          <cell r="B761" t="str">
            <v>Caixa de ligação e passagem - CLP 17</v>
          </cell>
          <cell r="E761" t="str">
            <v>und</v>
          </cell>
        </row>
        <row r="762">
          <cell r="A762" t="str">
            <v>2 S 04 962 18</v>
          </cell>
          <cell r="B762" t="str">
            <v>Caixa de ligação e passagem - CLP 18</v>
          </cell>
          <cell r="E762" t="str">
            <v>und</v>
          </cell>
        </row>
        <row r="763">
          <cell r="A763" t="str">
            <v>2 S 04 963 01</v>
          </cell>
          <cell r="B763" t="str">
            <v>Poço de visita - PVI 01</v>
          </cell>
          <cell r="E763" t="str">
            <v>und</v>
          </cell>
        </row>
        <row r="764">
          <cell r="A764" t="str">
            <v>2 S 04 963 02</v>
          </cell>
          <cell r="B764" t="str">
            <v>Poço de visita - PVI 02</v>
          </cell>
          <cell r="E764" t="str">
            <v>und</v>
          </cell>
        </row>
        <row r="765">
          <cell r="A765" t="str">
            <v>2 S 04 963 03</v>
          </cell>
          <cell r="B765" t="str">
            <v>Poço de visita - PVI 03</v>
          </cell>
          <cell r="E765" t="str">
            <v>und</v>
          </cell>
        </row>
        <row r="766">
          <cell r="A766" t="str">
            <v>2 S 04 963 04</v>
          </cell>
          <cell r="B766" t="str">
            <v>Poço de visita - PVI 04</v>
          </cell>
          <cell r="E766" t="str">
            <v>und</v>
          </cell>
        </row>
        <row r="767">
          <cell r="A767" t="str">
            <v>2 S 04 963 05</v>
          </cell>
          <cell r="B767" t="str">
            <v>Poço de visita - PVI 05</v>
          </cell>
          <cell r="E767" t="str">
            <v>und</v>
          </cell>
        </row>
        <row r="768">
          <cell r="A768" t="str">
            <v>2 S 04 963 06</v>
          </cell>
          <cell r="B768" t="str">
            <v>Poço de visita - PVI 06</v>
          </cell>
          <cell r="E768" t="str">
            <v>und</v>
          </cell>
        </row>
        <row r="769">
          <cell r="A769" t="str">
            <v>2 S 04 963 07</v>
          </cell>
          <cell r="B769" t="str">
            <v>Poço de visita - PVI 07</v>
          </cell>
          <cell r="E769" t="str">
            <v>und</v>
          </cell>
        </row>
        <row r="770">
          <cell r="A770" t="str">
            <v>2 S 04 963 08</v>
          </cell>
          <cell r="B770" t="str">
            <v>Poço de visita - PVI 08</v>
          </cell>
          <cell r="E770" t="str">
            <v>und</v>
          </cell>
        </row>
        <row r="771">
          <cell r="A771" t="str">
            <v>2 S 04 963 09</v>
          </cell>
          <cell r="B771" t="str">
            <v>Poço de visita - PVI 09</v>
          </cell>
          <cell r="E771" t="str">
            <v>und</v>
          </cell>
        </row>
        <row r="772">
          <cell r="A772" t="str">
            <v>2 S 04 963 10</v>
          </cell>
          <cell r="B772" t="str">
            <v>Poço de visita - PVI 10</v>
          </cell>
          <cell r="E772" t="str">
            <v>und</v>
          </cell>
        </row>
        <row r="773">
          <cell r="A773" t="str">
            <v>2 S 04 963 11</v>
          </cell>
          <cell r="B773" t="str">
            <v>Poço de visita - PVI 11</v>
          </cell>
          <cell r="E773" t="str">
            <v>und</v>
          </cell>
        </row>
        <row r="774">
          <cell r="A774" t="str">
            <v>2 S 04 963 12</v>
          </cell>
          <cell r="B774" t="str">
            <v>Poço de visita - PVI 12</v>
          </cell>
          <cell r="E774" t="str">
            <v>und</v>
          </cell>
        </row>
        <row r="775">
          <cell r="A775" t="str">
            <v>2 S 04 963 13</v>
          </cell>
          <cell r="B775" t="str">
            <v>Poço de visita - PVI 13</v>
          </cell>
          <cell r="E775" t="str">
            <v>und</v>
          </cell>
        </row>
        <row r="776">
          <cell r="A776" t="str">
            <v>2 S 04 963 14</v>
          </cell>
          <cell r="B776" t="str">
            <v>Poço de visita - PVI 14</v>
          </cell>
          <cell r="E776" t="str">
            <v>und</v>
          </cell>
        </row>
        <row r="777">
          <cell r="A777" t="str">
            <v>2 S 04 963 15</v>
          </cell>
          <cell r="B777" t="str">
            <v>Poço de visita - PVI 15</v>
          </cell>
          <cell r="E777" t="str">
            <v>und</v>
          </cell>
        </row>
        <row r="778">
          <cell r="A778" t="str">
            <v>2 S 04 963 16</v>
          </cell>
          <cell r="B778" t="str">
            <v>Poço de visita - PVI 16</v>
          </cell>
          <cell r="E778" t="str">
            <v>und</v>
          </cell>
        </row>
        <row r="779">
          <cell r="A779" t="str">
            <v>2 S 04 963 17</v>
          </cell>
          <cell r="B779" t="str">
            <v>Poço de visita - PVI 17</v>
          </cell>
          <cell r="E779" t="str">
            <v>und</v>
          </cell>
        </row>
        <row r="780">
          <cell r="A780" t="str">
            <v>2 S 04 963 18</v>
          </cell>
          <cell r="B780" t="str">
            <v>Poço de visita - PVI 18</v>
          </cell>
          <cell r="E780" t="str">
            <v>und</v>
          </cell>
        </row>
        <row r="781">
          <cell r="A781" t="str">
            <v>2 S 04 963 31</v>
          </cell>
          <cell r="B781" t="str">
            <v>Chaminé dos poços de visita - CPV 01</v>
          </cell>
          <cell r="E781" t="str">
            <v>und</v>
          </cell>
        </row>
        <row r="782">
          <cell r="A782" t="str">
            <v>2 S 04 963 32</v>
          </cell>
          <cell r="B782" t="str">
            <v>Chaminé dos poços de visita - CPV 02</v>
          </cell>
          <cell r="E782" t="str">
            <v>und</v>
          </cell>
        </row>
        <row r="783">
          <cell r="A783" t="str">
            <v>2 S 04 963 33</v>
          </cell>
          <cell r="B783" t="str">
            <v>Chaminé dos poços de visita - CPV 03</v>
          </cell>
          <cell r="E783" t="str">
            <v>und</v>
          </cell>
        </row>
        <row r="784">
          <cell r="A784" t="str">
            <v>2 S 04 963 34</v>
          </cell>
          <cell r="B784" t="str">
            <v>Chaminé dos poços de visita - CPV 04</v>
          </cell>
          <cell r="E784" t="str">
            <v>und</v>
          </cell>
        </row>
        <row r="785">
          <cell r="A785" t="str">
            <v>2 S 04 963 35</v>
          </cell>
          <cell r="B785" t="str">
            <v>Chaminé dos poços de visita - CPV 05</v>
          </cell>
          <cell r="E785" t="str">
            <v>und</v>
          </cell>
        </row>
        <row r="786">
          <cell r="A786" t="str">
            <v>2 S 04 963 36</v>
          </cell>
          <cell r="B786" t="str">
            <v>Chaminé dos poços de visita - CPV 06</v>
          </cell>
          <cell r="E786" t="str">
            <v>und</v>
          </cell>
        </row>
        <row r="787">
          <cell r="A787" t="str">
            <v>2 S 04 963 37</v>
          </cell>
          <cell r="B787" t="str">
            <v>Chaminé dos poços de visita - CPV 07</v>
          </cell>
          <cell r="E787" t="str">
            <v>und</v>
          </cell>
        </row>
        <row r="788">
          <cell r="A788" t="str">
            <v>2 S 04 964 01</v>
          </cell>
          <cell r="B788" t="str">
            <v>Tubulação de drenagem urbana - D=0,40 m s/ berço</v>
          </cell>
          <cell r="E788" t="str">
            <v>m</v>
          </cell>
        </row>
        <row r="789">
          <cell r="A789" t="str">
            <v>2 S 04 964 02</v>
          </cell>
          <cell r="B789" t="str">
            <v>Tubulação de drenagem urbana - D=0,60 m s/ berço</v>
          </cell>
          <cell r="E789" t="str">
            <v>m</v>
          </cell>
        </row>
        <row r="790">
          <cell r="A790" t="str">
            <v>2 S 04 964 03</v>
          </cell>
          <cell r="B790" t="str">
            <v>Tubulação de drenagem urbana - D=0,80 m s/ berço</v>
          </cell>
          <cell r="E790" t="str">
            <v>m</v>
          </cell>
        </row>
        <row r="791">
          <cell r="A791" t="str">
            <v>2 S 04 964 04</v>
          </cell>
          <cell r="B791" t="str">
            <v>Tubulação de drenagem urbana - D=1,00 m s/ berço</v>
          </cell>
          <cell r="E791" t="str">
            <v>m</v>
          </cell>
        </row>
        <row r="792">
          <cell r="A792" t="str">
            <v>2 S 04 964 05</v>
          </cell>
          <cell r="B792" t="str">
            <v>Tubulação de drenagem urbana - D=1,20 m s/ berço</v>
          </cell>
          <cell r="E792" t="str">
            <v>m</v>
          </cell>
        </row>
        <row r="793">
          <cell r="A793" t="str">
            <v>2 S 04 964 06</v>
          </cell>
          <cell r="B793" t="str">
            <v>Tubulação de drenagem urbana - D=1,50 m s/ berço</v>
          </cell>
          <cell r="E793" t="str">
            <v>m</v>
          </cell>
        </row>
        <row r="794">
          <cell r="A794" t="str">
            <v>2 S 04 990 01</v>
          </cell>
          <cell r="B794" t="str">
            <v>Transposição de segmento de sarjetas - TSS 01</v>
          </cell>
          <cell r="E794" t="str">
            <v>m</v>
          </cell>
        </row>
        <row r="795">
          <cell r="A795" t="str">
            <v>2 S 04 990 02</v>
          </cell>
          <cell r="B795" t="str">
            <v>Transposição de segmento de sarjetas - TSS 02</v>
          </cell>
          <cell r="E795" t="str">
            <v>m</v>
          </cell>
        </row>
        <row r="796">
          <cell r="A796" t="str">
            <v>2 S 04 990 03</v>
          </cell>
          <cell r="B796" t="str">
            <v>Transposição de segmento de sarjetas - TSS 03</v>
          </cell>
          <cell r="E796" t="str">
            <v>m</v>
          </cell>
        </row>
        <row r="797">
          <cell r="A797" t="str">
            <v>2 S 04 990 04</v>
          </cell>
          <cell r="B797" t="str">
            <v>Transposição de segmento de sarjetas - TSS 04</v>
          </cell>
          <cell r="E797" t="str">
            <v>m</v>
          </cell>
        </row>
        <row r="798">
          <cell r="A798" t="str">
            <v>2 S 04 990 05</v>
          </cell>
          <cell r="B798" t="str">
            <v>Transposição de segmento de sarjetas - TSS 05</v>
          </cell>
          <cell r="E798" t="str">
            <v>m</v>
          </cell>
        </row>
        <row r="799">
          <cell r="A799" t="str">
            <v>2 S 04 990 06</v>
          </cell>
          <cell r="B799" t="str">
            <v>Transposição de segmento de sarjetas - TSS 06</v>
          </cell>
          <cell r="E799" t="str">
            <v>m</v>
          </cell>
        </row>
        <row r="800">
          <cell r="A800" t="str">
            <v>2 S 04 991 01</v>
          </cell>
          <cell r="B800" t="str">
            <v>Tampa concr. p/caixa colet. (4 nervuras) - TCC 01</v>
          </cell>
          <cell r="E800" t="str">
            <v>und</v>
          </cell>
        </row>
        <row r="801">
          <cell r="A801" t="str">
            <v>2 S 04 991 02</v>
          </cell>
          <cell r="B801" t="str">
            <v>Tampa de ferro p/ caixa coletora - TCC 02</v>
          </cell>
          <cell r="E801" t="str">
            <v>und</v>
          </cell>
        </row>
        <row r="802">
          <cell r="A802" t="str">
            <v>2 S 04 999 03</v>
          </cell>
          <cell r="B802" t="str">
            <v>Escoramento de bueiros celulares</v>
          </cell>
          <cell r="E802" t="str">
            <v>m3</v>
          </cell>
        </row>
        <row r="803">
          <cell r="A803" t="str">
            <v>2 S 04 999 06</v>
          </cell>
          <cell r="B803" t="str">
            <v>Solo local / selo de argila apiloado</v>
          </cell>
          <cell r="E803" t="str">
            <v>m3</v>
          </cell>
        </row>
        <row r="804">
          <cell r="A804" t="str">
            <v>2 S 04 999 07</v>
          </cell>
          <cell r="B804" t="str">
            <v>Lastro de brita</v>
          </cell>
          <cell r="E804" t="str">
            <v>m3</v>
          </cell>
        </row>
        <row r="805">
          <cell r="A805" t="str">
            <v>2 S 05 000 06</v>
          </cell>
          <cell r="B805" t="str">
            <v>Calha metálica semi-circular D=0,40 m</v>
          </cell>
          <cell r="E805" t="str">
            <v>m</v>
          </cell>
        </row>
        <row r="806">
          <cell r="A806" t="str">
            <v>2 S 05 000 09</v>
          </cell>
          <cell r="B806" t="str">
            <v>Dentes para bueiros simples D=0,60 m</v>
          </cell>
          <cell r="E806" t="str">
            <v>und</v>
          </cell>
        </row>
        <row r="807">
          <cell r="A807" t="str">
            <v>2 S 05 000 10</v>
          </cell>
          <cell r="B807" t="str">
            <v>Dentes para bueiros simples D=0,80 m</v>
          </cell>
          <cell r="E807" t="str">
            <v>und</v>
          </cell>
        </row>
        <row r="808">
          <cell r="A808" t="str">
            <v>2 S 05 000 11</v>
          </cell>
          <cell r="B808" t="str">
            <v>Dentes para bueiros simples D=1,00 m</v>
          </cell>
          <cell r="E808" t="str">
            <v>und</v>
          </cell>
        </row>
        <row r="809">
          <cell r="A809" t="str">
            <v>2 S 05 000 12</v>
          </cell>
          <cell r="B809" t="str">
            <v>Dentes para bueiros simples D=1,20 m</v>
          </cell>
          <cell r="E809" t="str">
            <v>und</v>
          </cell>
        </row>
        <row r="810">
          <cell r="A810" t="str">
            <v>2 S 05 000 13</v>
          </cell>
          <cell r="B810" t="str">
            <v>Dentes para bueiros simples D=1,50 m</v>
          </cell>
          <cell r="E810" t="str">
            <v>und</v>
          </cell>
        </row>
        <row r="811">
          <cell r="A811" t="str">
            <v>2 S 05 000 14</v>
          </cell>
          <cell r="B811" t="str">
            <v>Dentes para bueiros duplos D=1,00 m</v>
          </cell>
          <cell r="E811" t="str">
            <v>und</v>
          </cell>
        </row>
        <row r="812">
          <cell r="A812" t="str">
            <v>2 S 05 000 15</v>
          </cell>
          <cell r="B812" t="str">
            <v>Dentes para bueiros duplos D=1,20 m</v>
          </cell>
          <cell r="E812" t="str">
            <v>und</v>
          </cell>
        </row>
        <row r="813">
          <cell r="A813" t="str">
            <v>2 S 05 000 16</v>
          </cell>
          <cell r="B813" t="str">
            <v>Dentes para bueiros duplos D=1,50 m</v>
          </cell>
          <cell r="E813" t="str">
            <v>und</v>
          </cell>
        </row>
        <row r="814">
          <cell r="A814" t="str">
            <v>2 S 05 000 17</v>
          </cell>
          <cell r="B814" t="str">
            <v>Dentes para bueiros triplos D=1,00 m</v>
          </cell>
          <cell r="E814" t="str">
            <v>und</v>
          </cell>
        </row>
        <row r="815">
          <cell r="A815" t="str">
            <v>2 S 05 000 18</v>
          </cell>
          <cell r="B815" t="str">
            <v>Dentes para bueiros triplos D=1,20</v>
          </cell>
          <cell r="E815" t="str">
            <v>und</v>
          </cell>
        </row>
        <row r="816">
          <cell r="A816" t="str">
            <v>2 S 05 000 19</v>
          </cell>
          <cell r="B816" t="str">
            <v>Dentes para bueiros triplos D=1,50 m</v>
          </cell>
          <cell r="E816" t="str">
            <v>und</v>
          </cell>
        </row>
        <row r="817">
          <cell r="A817" t="str">
            <v>2 S 05 100 00</v>
          </cell>
          <cell r="B817" t="str">
            <v>Enleivamento</v>
          </cell>
          <cell r="E817" t="str">
            <v>m2</v>
          </cell>
        </row>
        <row r="818">
          <cell r="A818" t="str">
            <v>2 S 05 102 00</v>
          </cell>
          <cell r="B818" t="str">
            <v>Hidrossemeadura</v>
          </cell>
          <cell r="E818" t="str">
            <v>m2</v>
          </cell>
        </row>
        <row r="819">
          <cell r="A819" t="str">
            <v>2 S 05 300 01</v>
          </cell>
          <cell r="B819" t="str">
            <v>Alvenaria de pedra arrumada</v>
          </cell>
          <cell r="E819" t="str">
            <v>m3</v>
          </cell>
        </row>
        <row r="820">
          <cell r="A820" t="str">
            <v>2 S 05 300 02</v>
          </cell>
          <cell r="B820" t="str">
            <v>Enrocamento de pedra jogada</v>
          </cell>
          <cell r="E820" t="str">
            <v>m3</v>
          </cell>
        </row>
        <row r="821">
          <cell r="A821" t="str">
            <v>2 S 05 301 00</v>
          </cell>
          <cell r="B821" t="str">
            <v>Alvenaria de pedra argamassada</v>
          </cell>
          <cell r="E821" t="str">
            <v>m3</v>
          </cell>
        </row>
        <row r="822">
          <cell r="A822" t="str">
            <v>2 S 05 301 01</v>
          </cell>
          <cell r="B822" t="str">
            <v>Alvenaria tijolos de 20 cm de espessura</v>
          </cell>
          <cell r="E822" t="str">
            <v>m2</v>
          </cell>
        </row>
        <row r="823">
          <cell r="A823" t="str">
            <v>2 S 05 302 01</v>
          </cell>
          <cell r="B823" t="str">
            <v>Muro gabião tipo caixa</v>
          </cell>
          <cell r="E823" t="str">
            <v>m3</v>
          </cell>
        </row>
        <row r="824">
          <cell r="A824" t="str">
            <v>2 S 05 303 01</v>
          </cell>
          <cell r="B824" t="str">
            <v>Terra armada - ECE - greide 0,0&lt;h&lt;6,00m</v>
          </cell>
          <cell r="E824" t="str">
            <v>m2</v>
          </cell>
        </row>
        <row r="825">
          <cell r="A825" t="str">
            <v>2 S 05 303 02</v>
          </cell>
          <cell r="B825" t="str">
            <v>Terra armada - ECE - greide 6,0&lt;h&lt;9,00m</v>
          </cell>
          <cell r="E825" t="str">
            <v>m2</v>
          </cell>
        </row>
        <row r="826">
          <cell r="A826" t="str">
            <v>2 S 05 303 03</v>
          </cell>
          <cell r="B826" t="str">
            <v>Terra armada - ECE - greide 9,0&lt;h&lt;12,00m</v>
          </cell>
          <cell r="E826" t="str">
            <v>m2</v>
          </cell>
        </row>
        <row r="827">
          <cell r="A827" t="str">
            <v>2 S 05 303 04</v>
          </cell>
          <cell r="B827" t="str">
            <v>Terra armada - ECE - pé de talude 0,0&lt;h&lt;6,00m</v>
          </cell>
          <cell r="E827" t="str">
            <v>m2</v>
          </cell>
        </row>
        <row r="828">
          <cell r="A828" t="str">
            <v>2 S 05 303 05</v>
          </cell>
          <cell r="B828" t="str">
            <v>Terra armada - ECE - pé de talude 6,0&lt;h&lt;9,00m</v>
          </cell>
          <cell r="E828" t="str">
            <v>m2</v>
          </cell>
        </row>
        <row r="829">
          <cell r="A829" t="str">
            <v>2 S 05 303 06</v>
          </cell>
          <cell r="B829" t="str">
            <v>Terra armada - ECE - pé de talude 9,0&lt;h&lt;12,00m</v>
          </cell>
          <cell r="E829" t="str">
            <v>m2</v>
          </cell>
        </row>
        <row r="830">
          <cell r="A830" t="str">
            <v>2 S 05 303 07</v>
          </cell>
          <cell r="B830" t="str">
            <v>Terra armada - ECE - encontro portante 0,0&lt;h&lt;6,00m</v>
          </cell>
          <cell r="E830" t="str">
            <v>m2</v>
          </cell>
        </row>
        <row r="831">
          <cell r="A831" t="str">
            <v>2 S 05 303 08</v>
          </cell>
          <cell r="B831" t="str">
            <v>Terra armada - ECE - encontro portante 6,0&lt;h&lt;9,00m</v>
          </cell>
          <cell r="E831" t="str">
            <v>m2</v>
          </cell>
        </row>
        <row r="832">
          <cell r="A832" t="str">
            <v>2 S 05 303 09</v>
          </cell>
          <cell r="B832" t="str">
            <v>Escamas de concreto armado para terra armada</v>
          </cell>
          <cell r="E832" t="str">
            <v>m3</v>
          </cell>
        </row>
        <row r="833">
          <cell r="A833" t="str">
            <v>2 S 05 303 10</v>
          </cell>
          <cell r="B833" t="str">
            <v>Concr. soleira e arremates de maciço terra armada</v>
          </cell>
          <cell r="E833" t="str">
            <v>m3</v>
          </cell>
        </row>
        <row r="834">
          <cell r="A834" t="str">
            <v>2 S 05 303 11</v>
          </cell>
          <cell r="B834" t="str">
            <v>Montagem de maciço terra armada</v>
          </cell>
          <cell r="E834" t="str">
            <v>m2</v>
          </cell>
        </row>
        <row r="835">
          <cell r="A835" t="str">
            <v>2 S 05 340 01</v>
          </cell>
          <cell r="B835" t="str">
            <v>Execução cortina atirantada conc.armado fck=15 MPa</v>
          </cell>
          <cell r="E835" t="str">
            <v>m2</v>
          </cell>
        </row>
        <row r="836">
          <cell r="A836" t="str">
            <v>2 S 05 900 01</v>
          </cell>
          <cell r="B836" t="str">
            <v>Tirante protendido p/ cort. aço st 85/105 D= 32mm</v>
          </cell>
          <cell r="E836" t="str">
            <v>m</v>
          </cell>
        </row>
        <row r="837">
          <cell r="A837" t="str">
            <v>2 S 06 210 01</v>
          </cell>
          <cell r="B837" t="str">
            <v>Pórtico metálico</v>
          </cell>
          <cell r="E837" t="str">
            <v>und</v>
          </cell>
        </row>
        <row r="838">
          <cell r="A838" t="str">
            <v>2 S 06 400 01</v>
          </cell>
          <cell r="B838" t="str">
            <v>Cerca arame farp. c/ mourão concr. seção quadrada</v>
          </cell>
          <cell r="E838" t="str">
            <v>m</v>
          </cell>
        </row>
        <row r="839">
          <cell r="A839" t="str">
            <v>2 S 06 400 02</v>
          </cell>
          <cell r="B839" t="str">
            <v>Cerca arame farp. c/ mourão concr. seção triang.</v>
          </cell>
          <cell r="E839" t="str">
            <v>m</v>
          </cell>
        </row>
        <row r="840">
          <cell r="A840" t="str">
            <v>2 S 06 410 00</v>
          </cell>
          <cell r="B840" t="str">
            <v>Cercas de arame farpado com suportes de madeira</v>
          </cell>
          <cell r="E840" t="str">
            <v>m</v>
          </cell>
        </row>
        <row r="841">
          <cell r="A841" t="str">
            <v>2 S 09 001 05</v>
          </cell>
          <cell r="B841" t="str">
            <v>Transporte local em rodov. não pav. (const.)</v>
          </cell>
          <cell r="E841" t="str">
            <v>tkm</v>
          </cell>
        </row>
        <row r="842">
          <cell r="A842" t="str">
            <v>2 S 09 001 40</v>
          </cell>
          <cell r="B842" t="str">
            <v>Transporte local c/ carroceria em rodovia não pav.</v>
          </cell>
          <cell r="E842" t="str">
            <v>tkm</v>
          </cell>
        </row>
        <row r="843">
          <cell r="A843" t="str">
            <v>2 S 09 001 90</v>
          </cell>
          <cell r="B843" t="str">
            <v>Transporte comercial c/ carr. rodov. não pav.</v>
          </cell>
          <cell r="E843" t="str">
            <v>tkm</v>
          </cell>
        </row>
        <row r="844">
          <cell r="A844" t="str">
            <v>2 S 09 002 05</v>
          </cell>
          <cell r="B844" t="str">
            <v>Transporte local em rodov. pavim. (const.)</v>
          </cell>
          <cell r="E844" t="str">
            <v>tkm</v>
          </cell>
        </row>
        <row r="845">
          <cell r="A845" t="str">
            <v>2 S 09 002 40</v>
          </cell>
          <cell r="B845" t="str">
            <v>Transporte local c/ carroceria em rodov. pavim.</v>
          </cell>
          <cell r="E845" t="str">
            <v>tkm</v>
          </cell>
        </row>
        <row r="846">
          <cell r="A846" t="str">
            <v>2 S 09 002 90</v>
          </cell>
          <cell r="B846" t="str">
            <v>Transporte comerc. c/ carr. rodov. pavim.</v>
          </cell>
          <cell r="E846" t="str">
            <v>tkm</v>
          </cell>
        </row>
        <row r="847">
          <cell r="B847" t="str">
            <v>Conservação</v>
          </cell>
        </row>
        <row r="848">
          <cell r="A848" t="str">
            <v>3 S 01 200 00</v>
          </cell>
          <cell r="B848" t="str">
            <v>Escavação e carga mat. jazida (consv)</v>
          </cell>
          <cell r="E848" t="str">
            <v>m3</v>
          </cell>
        </row>
        <row r="849">
          <cell r="A849" t="str">
            <v>3 S 01 401 00</v>
          </cell>
          <cell r="B849" t="str">
            <v>Recomposição de revestimento primário</v>
          </cell>
          <cell r="E849" t="str">
            <v>m3</v>
          </cell>
        </row>
        <row r="850">
          <cell r="A850" t="str">
            <v>3 S 01 930 00</v>
          </cell>
          <cell r="B850" t="str">
            <v>Regularização mecânica da faixa de domínio</v>
          </cell>
          <cell r="E850" t="str">
            <v>m2</v>
          </cell>
        </row>
        <row r="851">
          <cell r="A851" t="str">
            <v>3 S 02 200 00</v>
          </cell>
          <cell r="B851" t="str">
            <v>Solo p/ base de remendo profundo</v>
          </cell>
          <cell r="E851" t="str">
            <v>m3</v>
          </cell>
        </row>
        <row r="852">
          <cell r="A852" t="str">
            <v>3 S 02 200 01</v>
          </cell>
          <cell r="B852" t="str">
            <v>Recomposição de camada granular do pavimento</v>
          </cell>
          <cell r="E852" t="str">
            <v>m3</v>
          </cell>
        </row>
        <row r="853">
          <cell r="A853" t="str">
            <v>3 S 02 220 00</v>
          </cell>
          <cell r="B853" t="str">
            <v>Solo brita p/ base de rem. profundo</v>
          </cell>
          <cell r="E853" t="str">
            <v>m3</v>
          </cell>
        </row>
        <row r="854">
          <cell r="A854" t="str">
            <v>3 S 02 230 00</v>
          </cell>
          <cell r="B854" t="str">
            <v>Brita para base de remendo profundo</v>
          </cell>
          <cell r="E854" t="str">
            <v>m3</v>
          </cell>
        </row>
        <row r="855">
          <cell r="A855" t="str">
            <v>3 S 02 241 00</v>
          </cell>
          <cell r="B855" t="str">
            <v>Solo melhorado c/ cimento p/ base rem. profundo</v>
          </cell>
          <cell r="E855" t="str">
            <v>m3</v>
          </cell>
        </row>
        <row r="856">
          <cell r="A856" t="str">
            <v>3 S 02 300 00</v>
          </cell>
          <cell r="B856" t="str">
            <v>Imprimação</v>
          </cell>
          <cell r="E856" t="str">
            <v>m2</v>
          </cell>
        </row>
        <row r="857">
          <cell r="A857" t="str">
            <v>3 S 02 400 00</v>
          </cell>
          <cell r="B857" t="str">
            <v>Pintura de ligação</v>
          </cell>
          <cell r="E857" t="str">
            <v>m2</v>
          </cell>
        </row>
        <row r="858">
          <cell r="A858" t="str">
            <v>3 S 02 500 00</v>
          </cell>
          <cell r="B858" t="str">
            <v>Capa selante com pedrisco</v>
          </cell>
          <cell r="E858" t="str">
            <v>m2</v>
          </cell>
        </row>
        <row r="859">
          <cell r="A859" t="str">
            <v>3 S 02 500 01</v>
          </cell>
          <cell r="B859" t="str">
            <v>Capa selante com areia</v>
          </cell>
          <cell r="E859" t="str">
            <v>m2</v>
          </cell>
        </row>
        <row r="860">
          <cell r="A860" t="str">
            <v>3 S 02 500 02</v>
          </cell>
          <cell r="B860" t="str">
            <v>Tratamento superficial simples com CAP</v>
          </cell>
          <cell r="E860" t="str">
            <v>m2</v>
          </cell>
        </row>
        <row r="861">
          <cell r="A861" t="str">
            <v>3 S 02 500 03</v>
          </cell>
          <cell r="B861" t="str">
            <v>Tratamento superficial simples com emulsão</v>
          </cell>
          <cell r="E861" t="str">
            <v>m2</v>
          </cell>
        </row>
        <row r="862">
          <cell r="A862" t="str">
            <v>3 S 02 500 04</v>
          </cell>
          <cell r="B862" t="str">
            <v>Tratamento superficial simples c/ banho diluído</v>
          </cell>
          <cell r="E862" t="str">
            <v>m2</v>
          </cell>
        </row>
        <row r="863">
          <cell r="A863" t="str">
            <v>3 S 02 501 00</v>
          </cell>
          <cell r="B863" t="str">
            <v>Tratamento superficial duplo c/ CAP</v>
          </cell>
          <cell r="E863" t="str">
            <v>m2</v>
          </cell>
        </row>
        <row r="864">
          <cell r="A864" t="str">
            <v>3 S 02 501 01</v>
          </cell>
          <cell r="B864" t="str">
            <v>Tratamento superficial duplo com emulsão</v>
          </cell>
          <cell r="E864" t="str">
            <v>m2</v>
          </cell>
        </row>
        <row r="865">
          <cell r="A865" t="str">
            <v>3 S 02 501 02</v>
          </cell>
          <cell r="B865" t="str">
            <v>Tratamento superficial duplo com banho diluído</v>
          </cell>
          <cell r="E865" t="str">
            <v>m2</v>
          </cell>
        </row>
        <row r="866">
          <cell r="A866" t="str">
            <v>3 S 02 502 00</v>
          </cell>
          <cell r="B866" t="str">
            <v>Tratamento superficial triplo com c.a.p.</v>
          </cell>
          <cell r="E866" t="str">
            <v>m2</v>
          </cell>
        </row>
        <row r="867">
          <cell r="A867" t="str">
            <v>3 S 02 502 01</v>
          </cell>
          <cell r="B867" t="str">
            <v>Tratamento superficial triplo com emulsão</v>
          </cell>
          <cell r="E867" t="str">
            <v>m2</v>
          </cell>
        </row>
        <row r="868">
          <cell r="A868" t="str">
            <v>3 S 02 502 02</v>
          </cell>
          <cell r="B868" t="str">
            <v>Tratamento superficial triplo com banho diluído</v>
          </cell>
          <cell r="E868" t="str">
            <v>m2</v>
          </cell>
        </row>
        <row r="869">
          <cell r="A869" t="str">
            <v>3 S 02 510 00</v>
          </cell>
          <cell r="B869" t="str">
            <v>Lama asfáltica fina (granulometrias I e II )</v>
          </cell>
          <cell r="E869" t="str">
            <v>m2</v>
          </cell>
        </row>
        <row r="870">
          <cell r="A870" t="str">
            <v>3 S 02 510 01</v>
          </cell>
          <cell r="B870" t="str">
            <v>Lama asfáltica grossa (granulometrias III e IV)</v>
          </cell>
          <cell r="E870" t="str">
            <v>m2</v>
          </cell>
        </row>
        <row r="871">
          <cell r="A871" t="str">
            <v>3 S 02 520 00</v>
          </cell>
          <cell r="B871" t="str">
            <v>Mistura areia-asfalto em betoneira</v>
          </cell>
          <cell r="E871" t="str">
            <v>m3</v>
          </cell>
        </row>
        <row r="872">
          <cell r="A872" t="str">
            <v>3 S 02 520 01</v>
          </cell>
          <cell r="B872" t="str">
            <v>Mistura areia-asfalto usinada a frio</v>
          </cell>
          <cell r="E872" t="str">
            <v>m3</v>
          </cell>
        </row>
        <row r="873">
          <cell r="A873" t="str">
            <v>3 S 02 520 02</v>
          </cell>
          <cell r="B873" t="str">
            <v>Rec.do rev. com areia asfalto a frio</v>
          </cell>
          <cell r="E873" t="str">
            <v>m3</v>
          </cell>
        </row>
        <row r="874">
          <cell r="A874" t="str">
            <v>3 S 02 521 00</v>
          </cell>
          <cell r="B874" t="str">
            <v>Mistura areia-asfalto usinada a quente</v>
          </cell>
          <cell r="E874" t="str">
            <v>m3</v>
          </cell>
        </row>
        <row r="875">
          <cell r="A875" t="str">
            <v>3 S 02 521 01</v>
          </cell>
          <cell r="B875" t="str">
            <v>Rec. do rev. com areia asfalto a quente</v>
          </cell>
          <cell r="E875" t="str">
            <v>m3</v>
          </cell>
        </row>
        <row r="876">
          <cell r="A876" t="str">
            <v>3 S 02 530 00</v>
          </cell>
          <cell r="B876" t="str">
            <v>Mistura betuminosa em betoneira</v>
          </cell>
          <cell r="E876" t="str">
            <v>m3</v>
          </cell>
        </row>
        <row r="877">
          <cell r="A877" t="str">
            <v>3 S 02 530 01</v>
          </cell>
          <cell r="B877" t="str">
            <v>Mistura betuminosa usinada a frio</v>
          </cell>
          <cell r="E877" t="str">
            <v>m3</v>
          </cell>
        </row>
        <row r="878">
          <cell r="A878" t="str">
            <v>3 S 02 530 02</v>
          </cell>
          <cell r="B878" t="str">
            <v>Rec.do rev. com mistura betuminosa a frio</v>
          </cell>
          <cell r="E878" t="str">
            <v>m3</v>
          </cell>
        </row>
        <row r="879">
          <cell r="A879" t="str">
            <v>3 S 02 540 00</v>
          </cell>
          <cell r="B879" t="str">
            <v>Mistura betuminosa usinada a quente</v>
          </cell>
          <cell r="E879" t="str">
            <v>m3</v>
          </cell>
        </row>
        <row r="880">
          <cell r="A880" t="str">
            <v>3 S 02 540 01</v>
          </cell>
          <cell r="B880" t="str">
            <v>Rec.do rev.com mistura betuminosa a quente</v>
          </cell>
          <cell r="E880" t="str">
            <v>m3</v>
          </cell>
        </row>
        <row r="881">
          <cell r="A881" t="str">
            <v>3 S 02 601 00</v>
          </cell>
          <cell r="B881" t="str">
            <v>Recomposição de placa de concreto</v>
          </cell>
          <cell r="E881" t="str">
            <v>m3</v>
          </cell>
        </row>
        <row r="882">
          <cell r="A882" t="str">
            <v>3 S 02 900 00</v>
          </cell>
          <cell r="B882" t="str">
            <v>Remoção mecanizada de revestimento betuminoso</v>
          </cell>
          <cell r="E882" t="str">
            <v>m3</v>
          </cell>
        </row>
        <row r="883">
          <cell r="A883" t="str">
            <v>3 S 02 901 00</v>
          </cell>
          <cell r="B883" t="str">
            <v>Remoção manual de revestimento betuminoso</v>
          </cell>
          <cell r="E883" t="str">
            <v>m3</v>
          </cell>
        </row>
        <row r="884">
          <cell r="A884" t="str">
            <v>3 S 02 902 00</v>
          </cell>
          <cell r="B884" t="str">
            <v>Remoção mecanizada da camada granular do pavimento</v>
          </cell>
          <cell r="E884" t="str">
            <v>m3</v>
          </cell>
        </row>
        <row r="885">
          <cell r="A885" t="str">
            <v>3 S 02 903 00</v>
          </cell>
          <cell r="B885" t="str">
            <v>Remoção manual da camada granular do pavimento</v>
          </cell>
          <cell r="E885" t="str">
            <v>m3</v>
          </cell>
        </row>
        <row r="886">
          <cell r="A886" t="str">
            <v>3 S 02 999 00</v>
          </cell>
          <cell r="B886" t="str">
            <v>Peneiramento</v>
          </cell>
          <cell r="E886" t="str">
            <v>m3</v>
          </cell>
        </row>
        <row r="887">
          <cell r="A887" t="str">
            <v>3 S 03 310 00</v>
          </cell>
          <cell r="B887" t="str">
            <v>Concreto ciclópico</v>
          </cell>
          <cell r="E887" t="str">
            <v>m3</v>
          </cell>
        </row>
        <row r="888">
          <cell r="A888" t="str">
            <v>3 S 03 329 00</v>
          </cell>
          <cell r="B888" t="str">
            <v>Concreto de cimento (confecção e lançamento)</v>
          </cell>
          <cell r="E888" t="str">
            <v>m3</v>
          </cell>
        </row>
        <row r="889">
          <cell r="A889" t="str">
            <v>3 S 03 329 01</v>
          </cell>
          <cell r="B889" t="str">
            <v>Concreto de cimento(confecção manual e lançamento)</v>
          </cell>
          <cell r="E889" t="str">
            <v>m3</v>
          </cell>
        </row>
        <row r="890">
          <cell r="A890" t="str">
            <v>3 S 03 340 02</v>
          </cell>
          <cell r="B890" t="str">
            <v>Argamassa cimento areia 1-6</v>
          </cell>
          <cell r="E890" t="str">
            <v>m3</v>
          </cell>
        </row>
        <row r="891">
          <cell r="A891" t="str">
            <v>3 S 03 340 03</v>
          </cell>
          <cell r="B891" t="str">
            <v>Argamassa cimento solo 1:10</v>
          </cell>
          <cell r="E891" t="str">
            <v>m3</v>
          </cell>
        </row>
        <row r="892">
          <cell r="A892" t="str">
            <v>3 S 03 353 00</v>
          </cell>
          <cell r="B892" t="str">
            <v>Dobragem e colocação de armadura</v>
          </cell>
          <cell r="E892" t="str">
            <v>kg</v>
          </cell>
        </row>
        <row r="893">
          <cell r="A893" t="str">
            <v>3 S 03 370 00</v>
          </cell>
          <cell r="B893" t="str">
            <v>Forma comum de madeira</v>
          </cell>
          <cell r="E893" t="str">
            <v>m2</v>
          </cell>
        </row>
        <row r="894">
          <cell r="A894" t="str">
            <v>3 S 03 940 01</v>
          </cell>
          <cell r="B894" t="str">
            <v>Reaterro e compactação p/ bueiro</v>
          </cell>
          <cell r="E894" t="str">
            <v>m3</v>
          </cell>
        </row>
        <row r="895">
          <cell r="A895" t="str">
            <v>3 S 03 940 02</v>
          </cell>
          <cell r="B895" t="str">
            <v>Reaterro apiloado</v>
          </cell>
          <cell r="E895" t="str">
            <v>m3</v>
          </cell>
        </row>
        <row r="896">
          <cell r="A896" t="str">
            <v>3 S 03 950 00</v>
          </cell>
          <cell r="B896" t="str">
            <v>Limpeza de ponte</v>
          </cell>
          <cell r="E896" t="str">
            <v>m</v>
          </cell>
        </row>
        <row r="897">
          <cell r="A897" t="str">
            <v>3 S 04 000 00</v>
          </cell>
          <cell r="B897" t="str">
            <v>Escavação manual em material de 1a categoria</v>
          </cell>
          <cell r="E897" t="str">
            <v>m3</v>
          </cell>
        </row>
        <row r="898">
          <cell r="A898" t="str">
            <v>3 S 04 000 01</v>
          </cell>
          <cell r="B898" t="str">
            <v>Escavação manual em material de 2a categoria</v>
          </cell>
          <cell r="E898" t="str">
            <v>m3</v>
          </cell>
        </row>
        <row r="899">
          <cell r="A899" t="str">
            <v>3 S 04 001 00</v>
          </cell>
          <cell r="B899" t="str">
            <v>Escavação mecaniz. de vala em mater. de 1a cat.</v>
          </cell>
          <cell r="E899" t="str">
            <v>m3</v>
          </cell>
        </row>
        <row r="900">
          <cell r="A900" t="str">
            <v>3 S 04 010 00</v>
          </cell>
          <cell r="B900" t="str">
            <v>Escavação mecaniz.de vala em material de 2a cat.</v>
          </cell>
          <cell r="E900" t="str">
            <v>m3</v>
          </cell>
        </row>
        <row r="901">
          <cell r="A901" t="str">
            <v>3 S 04 020 00</v>
          </cell>
          <cell r="B901" t="str">
            <v>Escavação e carga de material de 3a cat. em valas</v>
          </cell>
          <cell r="E901" t="str">
            <v>m3</v>
          </cell>
        </row>
        <row r="902">
          <cell r="A902" t="str">
            <v>3 S 04 300 16</v>
          </cell>
          <cell r="B902" t="str">
            <v>Bueiro met. chapa múltipla D=1,60m galv.</v>
          </cell>
          <cell r="E902" t="str">
            <v>m</v>
          </cell>
        </row>
        <row r="903">
          <cell r="A903" t="str">
            <v>3 S 04 300 20</v>
          </cell>
          <cell r="B903" t="str">
            <v>Bueiro met. chapa múltipla D=2,00m galv.</v>
          </cell>
          <cell r="E903" t="str">
            <v>m</v>
          </cell>
        </row>
        <row r="904">
          <cell r="A904" t="str">
            <v>3 S 04 301 16</v>
          </cell>
          <cell r="B904" t="str">
            <v>Bueiro met.chapas múlt. D=1,60 m rev. epoxy</v>
          </cell>
          <cell r="E904" t="str">
            <v>m</v>
          </cell>
        </row>
        <row r="905">
          <cell r="A905" t="str">
            <v>3 S 04 301 20</v>
          </cell>
          <cell r="B905" t="str">
            <v>Bueiro met. chapas múlt. D=2,00 m rev. epoxy</v>
          </cell>
          <cell r="E905" t="str">
            <v>m</v>
          </cell>
        </row>
        <row r="906">
          <cell r="A906" t="str">
            <v>3 S 04 310 16</v>
          </cell>
          <cell r="B906" t="str">
            <v>Bueiro met. s/interrupção tráf. D=1,60 m galv.</v>
          </cell>
          <cell r="E906" t="str">
            <v>m</v>
          </cell>
        </row>
        <row r="907">
          <cell r="A907" t="str">
            <v>3 S 04 310 20</v>
          </cell>
          <cell r="B907" t="str">
            <v>Bueiro met. s/interrupção tráf. D=2,00 m galv.</v>
          </cell>
          <cell r="E907" t="str">
            <v>m</v>
          </cell>
        </row>
        <row r="908">
          <cell r="A908" t="str">
            <v>3 S 04 311 16</v>
          </cell>
          <cell r="B908" t="str">
            <v>Bueiro met.s/interrupção tráf. D=1,60 m rev. epoxy</v>
          </cell>
          <cell r="E908" t="str">
            <v>m</v>
          </cell>
        </row>
        <row r="909">
          <cell r="A909" t="str">
            <v>3 S 04 311 20</v>
          </cell>
          <cell r="B909" t="str">
            <v>Bueiro met.s/interrupção tráf. D=2,00 m rev. epoxy</v>
          </cell>
          <cell r="E909" t="str">
            <v>m</v>
          </cell>
        </row>
        <row r="910">
          <cell r="A910" t="str">
            <v>3 S 04 590 00</v>
          </cell>
          <cell r="B910" t="str">
            <v>Assentamento de dreno profundo</v>
          </cell>
          <cell r="E910" t="str">
            <v>m</v>
          </cell>
        </row>
        <row r="911">
          <cell r="A911" t="str">
            <v>3 S 04 999 08</v>
          </cell>
          <cell r="B911" t="str">
            <v>Selo de argila apiloado com solo local</v>
          </cell>
          <cell r="E911" t="str">
            <v>m3</v>
          </cell>
        </row>
        <row r="912">
          <cell r="A912" t="str">
            <v>3 S 05 000 00</v>
          </cell>
          <cell r="B912" t="str">
            <v>Enrocamento de pedra arrumada</v>
          </cell>
          <cell r="E912" t="str">
            <v>m3</v>
          </cell>
        </row>
        <row r="913">
          <cell r="A913" t="str">
            <v>3 S 05 001 00</v>
          </cell>
          <cell r="B913" t="str">
            <v>Enrocamento de pedra jogada</v>
          </cell>
          <cell r="E913" t="str">
            <v>m3</v>
          </cell>
        </row>
        <row r="914">
          <cell r="A914" t="str">
            <v>3 S 05 101 01</v>
          </cell>
          <cell r="B914" t="str">
            <v>Revestimento vegetal com mudas</v>
          </cell>
          <cell r="E914" t="str">
            <v>m2</v>
          </cell>
        </row>
        <row r="915">
          <cell r="A915" t="str">
            <v>3 S 05 101 02</v>
          </cell>
          <cell r="B915" t="str">
            <v>Revestimento vegetal com grama em leivas</v>
          </cell>
          <cell r="E915" t="str">
            <v>m2</v>
          </cell>
        </row>
        <row r="916">
          <cell r="A916" t="str">
            <v>3 S 08 001 00</v>
          </cell>
          <cell r="B916" t="str">
            <v>Reconformação da plataforma</v>
          </cell>
          <cell r="E916" t="str">
            <v>ha</v>
          </cell>
        </row>
        <row r="917">
          <cell r="A917" t="str">
            <v>3 S 08 100 00</v>
          </cell>
          <cell r="B917" t="str">
            <v>Tapa buraco</v>
          </cell>
          <cell r="E917" t="str">
            <v>m3</v>
          </cell>
        </row>
        <row r="918">
          <cell r="A918" t="str">
            <v>3 S 08 101 01</v>
          </cell>
          <cell r="B918" t="str">
            <v>Remendo profundo com demolição manual</v>
          </cell>
          <cell r="E918" t="str">
            <v>m3</v>
          </cell>
        </row>
        <row r="919">
          <cell r="A919" t="str">
            <v>3 S 08 101 02</v>
          </cell>
          <cell r="B919" t="str">
            <v>Remendo profundo com demolição mecanizada</v>
          </cell>
          <cell r="E919" t="str">
            <v>m3</v>
          </cell>
        </row>
        <row r="920">
          <cell r="A920" t="str">
            <v>3 S 08 102 00</v>
          </cell>
          <cell r="B920" t="str">
            <v>Limpeza ench. juntas pav. concr. a quente (consv)</v>
          </cell>
          <cell r="E920" t="str">
            <v>m</v>
          </cell>
        </row>
        <row r="921">
          <cell r="A921" t="str">
            <v>3 S 08 102 01</v>
          </cell>
          <cell r="B921" t="str">
            <v>Limpeza ench. juntas pav. concr. a frio (consv)</v>
          </cell>
          <cell r="E921" t="str">
            <v>m</v>
          </cell>
        </row>
        <row r="922">
          <cell r="A922" t="str">
            <v>3 S 08 103 00</v>
          </cell>
          <cell r="B922" t="str">
            <v>Selagem de trinca</v>
          </cell>
          <cell r="E922" t="str">
            <v>l</v>
          </cell>
        </row>
        <row r="923">
          <cell r="A923" t="str">
            <v>3 S 08 104 01</v>
          </cell>
          <cell r="B923" t="str">
            <v>Combate à exsudação com areia</v>
          </cell>
          <cell r="E923" t="str">
            <v>m2</v>
          </cell>
        </row>
        <row r="924">
          <cell r="A924" t="str">
            <v>3 S 08 104 02</v>
          </cell>
          <cell r="B924" t="str">
            <v>Combate à exsudação com pedrisco</v>
          </cell>
          <cell r="E924" t="str">
            <v>m2</v>
          </cell>
        </row>
        <row r="925">
          <cell r="A925" t="str">
            <v>3 S 08 109 00</v>
          </cell>
          <cell r="B925" t="str">
            <v>Correção de defeitos com mistura betuminosa</v>
          </cell>
          <cell r="E925" t="str">
            <v>m3</v>
          </cell>
        </row>
        <row r="926">
          <cell r="A926" t="str">
            <v>3 S 08 109 12</v>
          </cell>
          <cell r="B926" t="str">
            <v>Correção de defeitos por fresagem descontínua</v>
          </cell>
          <cell r="E926" t="str">
            <v>m3</v>
          </cell>
        </row>
        <row r="927">
          <cell r="A927" t="str">
            <v>3 S 08 110 00</v>
          </cell>
          <cell r="B927" t="str">
            <v>Correção de defeitos por penetração</v>
          </cell>
          <cell r="E927" t="str">
            <v>m2</v>
          </cell>
        </row>
        <row r="928">
          <cell r="A928" t="str">
            <v>3 S 08 200 00</v>
          </cell>
          <cell r="B928" t="str">
            <v>Recomp. de guarda corpo</v>
          </cell>
          <cell r="E928" t="str">
            <v>m</v>
          </cell>
        </row>
        <row r="929">
          <cell r="A929" t="str">
            <v>3 S 08 200 01</v>
          </cell>
          <cell r="B929" t="str">
            <v>Recomposição de sarjeta em alvenaria de tijolo</v>
          </cell>
          <cell r="E929" t="str">
            <v>m2</v>
          </cell>
        </row>
        <row r="930">
          <cell r="A930" t="str">
            <v>3 S 08 300 01</v>
          </cell>
          <cell r="B930" t="str">
            <v>Limpeza de sarjeta e meio fio</v>
          </cell>
          <cell r="E930" t="str">
            <v>m</v>
          </cell>
        </row>
        <row r="931">
          <cell r="A931" t="str">
            <v>3 S 08 301 01</v>
          </cell>
          <cell r="B931" t="str">
            <v>Limpeza de valeta de corte</v>
          </cell>
          <cell r="E931" t="str">
            <v>m</v>
          </cell>
        </row>
        <row r="932">
          <cell r="A932" t="str">
            <v>3 S 08 301 02</v>
          </cell>
          <cell r="B932" t="str">
            <v>Limpeza de vala de drenagem</v>
          </cell>
          <cell r="E932" t="str">
            <v>m</v>
          </cell>
        </row>
        <row r="933">
          <cell r="A933" t="str">
            <v>3 S 08 301 03</v>
          </cell>
          <cell r="B933" t="str">
            <v>Limpeza de descida d'água</v>
          </cell>
          <cell r="E933" t="str">
            <v>m</v>
          </cell>
        </row>
        <row r="934">
          <cell r="A934" t="str">
            <v>3 S 08 302 01</v>
          </cell>
          <cell r="B934" t="str">
            <v>Limpeza de bueiro</v>
          </cell>
          <cell r="E934" t="str">
            <v>m3</v>
          </cell>
        </row>
        <row r="935">
          <cell r="A935" t="str">
            <v>3 S 08 302 02</v>
          </cell>
          <cell r="B935" t="str">
            <v>Desobstrução de bueiro</v>
          </cell>
          <cell r="E935" t="str">
            <v>m3</v>
          </cell>
        </row>
        <row r="936">
          <cell r="A936" t="str">
            <v>3 S 08 302 03</v>
          </cell>
          <cell r="B936" t="str">
            <v>Assentamento de tubo D=0,60 m</v>
          </cell>
          <cell r="E936" t="str">
            <v>m</v>
          </cell>
        </row>
        <row r="937">
          <cell r="A937" t="str">
            <v>3 S 08 302 04</v>
          </cell>
          <cell r="B937" t="str">
            <v>Assentamento de tubo D=0,80 m</v>
          </cell>
          <cell r="E937" t="str">
            <v>m</v>
          </cell>
        </row>
        <row r="938">
          <cell r="A938" t="str">
            <v>3 S 08 302 05</v>
          </cell>
          <cell r="B938" t="str">
            <v>Assentamento de tubo D=1,0 m</v>
          </cell>
          <cell r="E938" t="str">
            <v>m</v>
          </cell>
        </row>
        <row r="939">
          <cell r="A939" t="str">
            <v>3 S 08 302 06</v>
          </cell>
          <cell r="B939" t="str">
            <v>Assentamento de tubo D=1,20 m</v>
          </cell>
          <cell r="E939" t="str">
            <v>m</v>
          </cell>
        </row>
        <row r="940">
          <cell r="A940" t="str">
            <v>3 S 08 400 00</v>
          </cell>
          <cell r="B940" t="str">
            <v>Limpeza de placa de sinalização</v>
          </cell>
          <cell r="E940" t="str">
            <v>m2</v>
          </cell>
        </row>
        <row r="941">
          <cell r="A941" t="str">
            <v>3 S 08 400 01</v>
          </cell>
          <cell r="B941" t="str">
            <v>Recomposição placa de sinalização</v>
          </cell>
          <cell r="E941" t="str">
            <v>m2</v>
          </cell>
        </row>
        <row r="942">
          <cell r="A942" t="str">
            <v>3 S 08 400 02</v>
          </cell>
          <cell r="B942" t="str">
            <v>Substituição de balizador</v>
          </cell>
          <cell r="E942" t="str">
            <v>un</v>
          </cell>
        </row>
        <row r="943">
          <cell r="A943" t="str">
            <v>3 S 08 401 00</v>
          </cell>
          <cell r="B943" t="str">
            <v>Recomposição de defensa metálica</v>
          </cell>
          <cell r="E943" t="str">
            <v>m</v>
          </cell>
        </row>
        <row r="944">
          <cell r="A944" t="str">
            <v>3 S 08 402 00</v>
          </cell>
          <cell r="B944" t="str">
            <v>Caiação</v>
          </cell>
          <cell r="E944" t="str">
            <v>m2</v>
          </cell>
        </row>
        <row r="945">
          <cell r="A945" t="str">
            <v>3 S 08 403 00</v>
          </cell>
          <cell r="B945" t="str">
            <v>Renovação de sinalização horizontal</v>
          </cell>
          <cell r="E945" t="str">
            <v>m2</v>
          </cell>
        </row>
        <row r="946">
          <cell r="A946" t="str">
            <v>3 S 08 404 00</v>
          </cell>
          <cell r="B946" t="str">
            <v>Recomp. tot. cerca c/ mourão de conc. secção quad.</v>
          </cell>
          <cell r="E946" t="str">
            <v>m</v>
          </cell>
        </row>
        <row r="947">
          <cell r="A947" t="str">
            <v>3 S 08 404 01</v>
          </cell>
          <cell r="B947" t="str">
            <v>Recomp. parc. cerca de conc. seção quad. - mourão</v>
          </cell>
          <cell r="E947" t="str">
            <v>m</v>
          </cell>
        </row>
        <row r="948">
          <cell r="A948" t="str">
            <v>3 S 08 404 02</v>
          </cell>
          <cell r="B948" t="str">
            <v>Recomp. parc. cerca c/ mourão de concr.-arame</v>
          </cell>
          <cell r="E948" t="str">
            <v>m</v>
          </cell>
        </row>
        <row r="949">
          <cell r="A949" t="str">
            <v>3 S 08 404 03</v>
          </cell>
          <cell r="B949" t="str">
            <v>Recomp. tot. cerca c/ mourão concr. seção triang.</v>
          </cell>
          <cell r="E949" t="str">
            <v>m</v>
          </cell>
        </row>
        <row r="950">
          <cell r="A950" t="str">
            <v>3 S 08 404 04</v>
          </cell>
          <cell r="B950" t="str">
            <v>Recomp. parc. cerca c/ mourão concr. seção triang.</v>
          </cell>
          <cell r="E950" t="str">
            <v>m</v>
          </cell>
        </row>
        <row r="951">
          <cell r="A951" t="str">
            <v>3 S 08 414 00</v>
          </cell>
          <cell r="B951" t="str">
            <v>Recomposição total de cerca com mourão de madeira</v>
          </cell>
          <cell r="E951" t="str">
            <v>m</v>
          </cell>
        </row>
        <row r="952">
          <cell r="A952" t="str">
            <v>3 S 08 414 01</v>
          </cell>
          <cell r="B952" t="str">
            <v>Recomposição parcial cerca de madeira - mourão</v>
          </cell>
          <cell r="E952" t="str">
            <v>m</v>
          </cell>
        </row>
        <row r="953">
          <cell r="A953" t="str">
            <v>3 S 08 414 02</v>
          </cell>
          <cell r="B953" t="str">
            <v>Recomp. parcial cerca c/ mourão de madeira - arame</v>
          </cell>
          <cell r="E953" t="str">
            <v>m</v>
          </cell>
        </row>
        <row r="954">
          <cell r="A954" t="str">
            <v>3 S 08 500 00</v>
          </cell>
          <cell r="B954" t="str">
            <v>Recomposição manual de aterro</v>
          </cell>
          <cell r="E954" t="str">
            <v>m3</v>
          </cell>
        </row>
        <row r="955">
          <cell r="A955" t="str">
            <v>3 S 08 501 00</v>
          </cell>
          <cell r="B955" t="str">
            <v>Recomposição mecanizada de aterro</v>
          </cell>
          <cell r="E955" t="str">
            <v>m3</v>
          </cell>
        </row>
        <row r="956">
          <cell r="A956" t="str">
            <v>3 S 08 510 00</v>
          </cell>
          <cell r="B956" t="str">
            <v>Remoção manual de barreira em solo</v>
          </cell>
          <cell r="E956" t="str">
            <v>m3</v>
          </cell>
        </row>
        <row r="957">
          <cell r="A957" t="str">
            <v>3 S 08 510 01</v>
          </cell>
          <cell r="B957" t="str">
            <v>Remoção manual de barreira em rocha</v>
          </cell>
          <cell r="E957" t="str">
            <v>m3</v>
          </cell>
        </row>
        <row r="958">
          <cell r="A958" t="str">
            <v>3 S 08 511 00</v>
          </cell>
          <cell r="B958" t="str">
            <v>Remoção mecanizada de barreira - solo</v>
          </cell>
          <cell r="E958" t="str">
            <v>m3</v>
          </cell>
        </row>
        <row r="959">
          <cell r="A959" t="str">
            <v>3 S 08 512 00</v>
          </cell>
          <cell r="B959" t="str">
            <v>Remoção mecanizada de barreira - rocha</v>
          </cell>
          <cell r="E959" t="str">
            <v>m3</v>
          </cell>
        </row>
        <row r="960">
          <cell r="A960" t="str">
            <v>3 S 08 513 00</v>
          </cell>
          <cell r="B960" t="str">
            <v>Remoção de matacões</v>
          </cell>
          <cell r="E960" t="str">
            <v>m3</v>
          </cell>
        </row>
        <row r="961">
          <cell r="A961" t="str">
            <v>3 S 08 900 00</v>
          </cell>
          <cell r="B961" t="str">
            <v>Roçada manual</v>
          </cell>
          <cell r="E961" t="str">
            <v>ha</v>
          </cell>
        </row>
        <row r="962">
          <cell r="A962" t="str">
            <v>3 S 08 900 01</v>
          </cell>
          <cell r="B962" t="str">
            <v>Roçada de capim colonião</v>
          </cell>
          <cell r="E962" t="str">
            <v>ha</v>
          </cell>
        </row>
        <row r="963">
          <cell r="A963" t="str">
            <v>3 S 08 901 00</v>
          </cell>
          <cell r="B963" t="str">
            <v>Roçada mecanizada</v>
          </cell>
          <cell r="E963" t="str">
            <v>ha</v>
          </cell>
        </row>
        <row r="964">
          <cell r="A964" t="str">
            <v>3 S 08 901 01</v>
          </cell>
          <cell r="B964" t="str">
            <v>Corte e limpeza de áreas gramadas</v>
          </cell>
          <cell r="E964" t="str">
            <v>m2</v>
          </cell>
        </row>
        <row r="965">
          <cell r="A965" t="str">
            <v>3 S 08 910 00</v>
          </cell>
          <cell r="B965" t="str">
            <v>Capina manual</v>
          </cell>
          <cell r="E965" t="str">
            <v>m2</v>
          </cell>
        </row>
        <row r="966">
          <cell r="A966" t="str">
            <v>3 S 09 001 00</v>
          </cell>
          <cell r="B966" t="str">
            <v>Transporte local c/ basc. 5m3 em rodov. não pav.</v>
          </cell>
          <cell r="E966" t="str">
            <v>tkm</v>
          </cell>
        </row>
        <row r="967">
          <cell r="A967" t="str">
            <v>3 S 09 001 06</v>
          </cell>
          <cell r="B967" t="str">
            <v>Transporte local c/ basc. 10m3 em rodov. não pav.</v>
          </cell>
          <cell r="E967" t="str">
            <v>tkm</v>
          </cell>
        </row>
        <row r="968">
          <cell r="A968" t="str">
            <v>3 S 09 001 41</v>
          </cell>
          <cell r="B968" t="str">
            <v>Transp. local c/ carroceria 4t em rodov. não pav.</v>
          </cell>
          <cell r="E968" t="str">
            <v>tkm</v>
          </cell>
        </row>
        <row r="969">
          <cell r="A969" t="str">
            <v>3 S 09 001 90</v>
          </cell>
          <cell r="B969" t="str">
            <v>Transporte comercial c/ carroc. rodov. não pav.</v>
          </cell>
          <cell r="E969" t="str">
            <v>tkm</v>
          </cell>
        </row>
        <row r="970">
          <cell r="A970" t="str">
            <v>3 S 09 002 00</v>
          </cell>
          <cell r="B970" t="str">
            <v>Transporte local basc. 5m3 em rodov. pav.</v>
          </cell>
          <cell r="E970" t="str">
            <v>tkm</v>
          </cell>
        </row>
        <row r="971">
          <cell r="A971" t="str">
            <v>3 S 09 002 03</v>
          </cell>
          <cell r="B971" t="str">
            <v>Transporte local de material para remendos</v>
          </cell>
          <cell r="E971" t="str">
            <v>tkm</v>
          </cell>
        </row>
        <row r="972">
          <cell r="A972" t="str">
            <v>3 S 09 002 06</v>
          </cell>
          <cell r="B972" t="str">
            <v>Transporte local c/ basc. 10m3 em rodov. pav.</v>
          </cell>
          <cell r="E972" t="str">
            <v>tkm</v>
          </cell>
        </row>
        <row r="973">
          <cell r="A973" t="str">
            <v>3 S 09 002 41</v>
          </cell>
          <cell r="B973" t="str">
            <v>Transp. local c/ carroceria 4t em rodov. pav.</v>
          </cell>
          <cell r="E973" t="str">
            <v>tkm</v>
          </cell>
        </row>
        <row r="974">
          <cell r="A974" t="str">
            <v>3 S 09 002 90</v>
          </cell>
          <cell r="B974" t="str">
            <v>Transporte comercial c/ carroceria rodov. pav.</v>
          </cell>
          <cell r="E974" t="str">
            <v>tkm</v>
          </cell>
        </row>
        <row r="975">
          <cell r="A975" t="str">
            <v>3 S 09 102 00</v>
          </cell>
          <cell r="B975" t="str">
            <v>Transporte local material betuminoso</v>
          </cell>
          <cell r="E975" t="str">
            <v>tkm</v>
          </cell>
        </row>
        <row r="976">
          <cell r="A976" t="str">
            <v>3 S 09 201 70</v>
          </cell>
          <cell r="B976" t="str">
            <v>Transp. local água c/ cam. tanque rodov. não pav.</v>
          </cell>
          <cell r="E976" t="str">
            <v>tkm</v>
          </cell>
        </row>
        <row r="977">
          <cell r="A977" t="str">
            <v>3 S 09 202 70</v>
          </cell>
          <cell r="B977" t="str">
            <v>Transp. local água c/ cam. tanque em rodov. pav.</v>
          </cell>
          <cell r="E977" t="str">
            <v>tkm</v>
          </cell>
        </row>
        <row r="978">
          <cell r="B978" t="str">
            <v>Sinalização</v>
          </cell>
        </row>
        <row r="979">
          <cell r="A979" t="str">
            <v>4 S 03 300 01</v>
          </cell>
          <cell r="B979" t="str">
            <v>Confecção e lanç. de concreto magro em betoneira</v>
          </cell>
          <cell r="E979" t="str">
            <v>m3</v>
          </cell>
        </row>
        <row r="980">
          <cell r="A980" t="str">
            <v>4 S 03 323 01</v>
          </cell>
          <cell r="B980" t="str">
            <v>Conc.estr.fck=22 MPa contr.raz.uso ger.conf.e lanç</v>
          </cell>
          <cell r="E980" t="str">
            <v>m3</v>
          </cell>
        </row>
        <row r="981">
          <cell r="A981" t="str">
            <v>4 S 03 353 00</v>
          </cell>
          <cell r="B981" t="str">
            <v>Fornecimento, preparo colocação aço CA-50</v>
          </cell>
          <cell r="E981" t="str">
            <v>kg</v>
          </cell>
        </row>
        <row r="982">
          <cell r="A982" t="str">
            <v>4 S 03 370 00</v>
          </cell>
          <cell r="B982" t="str">
            <v>Forma comum de madeira</v>
          </cell>
          <cell r="E982" t="str">
            <v>m2</v>
          </cell>
        </row>
        <row r="983">
          <cell r="A983" t="str">
            <v>4 S 06 000 01</v>
          </cell>
          <cell r="B983" t="str">
            <v>Defensa maleável simples (forn./ impl.)</v>
          </cell>
          <cell r="E983" t="str">
            <v>m</v>
          </cell>
        </row>
        <row r="984">
          <cell r="A984" t="str">
            <v>4 S 06 000 02</v>
          </cell>
          <cell r="B984" t="str">
            <v>Ancoragem de defensa maleável simples (forn/ impl)</v>
          </cell>
          <cell r="E984" t="str">
            <v>m</v>
          </cell>
        </row>
        <row r="985">
          <cell r="A985" t="str">
            <v>4 S 06 000 11</v>
          </cell>
          <cell r="B985" t="str">
            <v>Defensa maleável dupla (forn./ impl.)</v>
          </cell>
          <cell r="E985" t="str">
            <v>m</v>
          </cell>
        </row>
        <row r="986">
          <cell r="A986" t="str">
            <v>4 S 06 000 12</v>
          </cell>
          <cell r="B986" t="str">
            <v>Ancoragem de defensa maleável dupla (forn./ impl.)</v>
          </cell>
          <cell r="E986" t="str">
            <v>m</v>
          </cell>
        </row>
        <row r="987">
          <cell r="A987" t="str">
            <v>4 S 06 010 01</v>
          </cell>
          <cell r="B987" t="str">
            <v>Defensa semi-maleável simples (forn./ impl.)</v>
          </cell>
          <cell r="E987" t="str">
            <v>m</v>
          </cell>
        </row>
        <row r="988">
          <cell r="A988" t="str">
            <v>4 S 06 010 02</v>
          </cell>
          <cell r="B988" t="str">
            <v>Ancoragem defensa semi-maleável simples (forn/imp)</v>
          </cell>
          <cell r="E988" t="str">
            <v>m</v>
          </cell>
        </row>
        <row r="989">
          <cell r="A989" t="str">
            <v>4 S 06 010 11</v>
          </cell>
          <cell r="B989" t="str">
            <v>Defensa semi-maleável dupla (forn./ impl.)</v>
          </cell>
          <cell r="E989" t="str">
            <v>m</v>
          </cell>
        </row>
        <row r="990">
          <cell r="A990" t="str">
            <v>4 S 06 010 12</v>
          </cell>
          <cell r="B990" t="str">
            <v>Ancoragem defensa semi-maleável dupla (forn/ impl)</v>
          </cell>
          <cell r="E990" t="str">
            <v>m</v>
          </cell>
        </row>
        <row r="991">
          <cell r="A991" t="str">
            <v>4 S 06 030 11</v>
          </cell>
          <cell r="B991" t="str">
            <v>Barreira de segurança dupla DNER PRO 176/86</v>
          </cell>
          <cell r="E991" t="str">
            <v>m</v>
          </cell>
        </row>
        <row r="992">
          <cell r="A992" t="str">
            <v>4 S 06 100 11</v>
          </cell>
          <cell r="B992" t="str">
            <v>Pintura de faixa - tinta durabilidade - 1 ano</v>
          </cell>
          <cell r="E992" t="str">
            <v>m2</v>
          </cell>
        </row>
        <row r="993">
          <cell r="A993" t="str">
            <v>4 S 06 100 12</v>
          </cell>
          <cell r="B993" t="str">
            <v>Pint. setas e zebrado - tinta durabilidade - 1 ano</v>
          </cell>
          <cell r="E993" t="str">
            <v>m2</v>
          </cell>
        </row>
        <row r="994">
          <cell r="A994" t="str">
            <v>4 S 06 100 21</v>
          </cell>
          <cell r="B994" t="str">
            <v>Pintura faixa - tinta durabilidade - 2 anos</v>
          </cell>
          <cell r="E994" t="str">
            <v>m2</v>
          </cell>
        </row>
        <row r="995">
          <cell r="A995" t="str">
            <v>4 S 06 100 22</v>
          </cell>
          <cell r="B995" t="str">
            <v>Pintura setas e zebrado - 2 anos</v>
          </cell>
          <cell r="E995" t="str">
            <v>m2</v>
          </cell>
        </row>
        <row r="996">
          <cell r="A996" t="str">
            <v>4 S 06 110 01</v>
          </cell>
          <cell r="B996" t="str">
            <v>Pintura faixa c/termoplástico-3 anos (p/ aspersão)</v>
          </cell>
          <cell r="E996" t="str">
            <v>m2</v>
          </cell>
        </row>
        <row r="997">
          <cell r="A997" t="str">
            <v>4 S 06 110 02</v>
          </cell>
          <cell r="B997" t="str">
            <v>Pintura setas e zebrado term.-3 anos (p/ aspersão)</v>
          </cell>
          <cell r="E997" t="str">
            <v>m2</v>
          </cell>
        </row>
        <row r="998">
          <cell r="A998" t="str">
            <v>4 S 06 110 03</v>
          </cell>
          <cell r="B998" t="str">
            <v>Pintura setas e zebrado term.-5 anos (p/ extrusão)</v>
          </cell>
          <cell r="E998" t="str">
            <v>m2</v>
          </cell>
        </row>
        <row r="999">
          <cell r="A999" t="str">
            <v>4 S 06 120 01</v>
          </cell>
          <cell r="B999" t="str">
            <v>Forn. e colocação de tacha reflet. monodirecional</v>
          </cell>
          <cell r="E999" t="str">
            <v>und</v>
          </cell>
        </row>
        <row r="1000">
          <cell r="A1000" t="str">
            <v>4 S 06 120 11</v>
          </cell>
          <cell r="B1000" t="str">
            <v>Forn. e colocação de tachão reflet. monodirecional</v>
          </cell>
          <cell r="E1000" t="str">
            <v>und</v>
          </cell>
        </row>
        <row r="1001">
          <cell r="A1001" t="str">
            <v>4 S 06 121 01</v>
          </cell>
          <cell r="B1001" t="str">
            <v>Forn. e colocação de tacha reflet. bidirecional</v>
          </cell>
          <cell r="E1001" t="str">
            <v>und</v>
          </cell>
        </row>
        <row r="1002">
          <cell r="A1002" t="str">
            <v>4 S 06 121 11</v>
          </cell>
          <cell r="B1002" t="str">
            <v>Forn. e colocação de tachão reflet. bidirecional</v>
          </cell>
          <cell r="E1002" t="str">
            <v>und</v>
          </cell>
        </row>
        <row r="1003">
          <cell r="A1003" t="str">
            <v>4 S 06 200 01</v>
          </cell>
          <cell r="B1003" t="str">
            <v>Forn. e implantação placa sinaliz. semi-refletiva</v>
          </cell>
          <cell r="E1003" t="str">
            <v>m2</v>
          </cell>
        </row>
        <row r="1004">
          <cell r="A1004" t="str">
            <v>4 S 06 200 02</v>
          </cell>
          <cell r="B1004" t="str">
            <v>Forn. e implantação placa sinaliz. tot.refletiva</v>
          </cell>
          <cell r="E1004" t="str">
            <v>m2</v>
          </cell>
        </row>
        <row r="1005">
          <cell r="A1005" t="str">
            <v>4 S 06 200 91</v>
          </cell>
          <cell r="B1005" t="str">
            <v>Remoção de placa de sinalização</v>
          </cell>
          <cell r="E1005" t="str">
            <v>m2</v>
          </cell>
        </row>
        <row r="1006">
          <cell r="A1006" t="str">
            <v>4 S 06 200 92</v>
          </cell>
          <cell r="B1006" t="str">
            <v>Recuperação de chapa p/placa de sinalização</v>
          </cell>
          <cell r="E1006" t="str">
            <v>m2</v>
          </cell>
        </row>
        <row r="1007">
          <cell r="A1007" t="str">
            <v>4 S 06 202 01</v>
          </cell>
          <cell r="B1007" t="str">
            <v>Confecção de placa sinalização semi-refletiva</v>
          </cell>
          <cell r="E1007" t="str">
            <v>m2</v>
          </cell>
        </row>
        <row r="1008">
          <cell r="A1008" t="str">
            <v>4 S 06 202 11</v>
          </cell>
          <cell r="B1008" t="str">
            <v>Confecção placa sinalização tot.refletiva</v>
          </cell>
          <cell r="E1008" t="str">
            <v>m2</v>
          </cell>
        </row>
        <row r="1009">
          <cell r="A1009" t="str">
            <v>4 S 06 202 21</v>
          </cell>
          <cell r="B1009" t="str">
            <v>Conf.placa sinal.semi-refletiva chapa recuperada</v>
          </cell>
          <cell r="E1009" t="str">
            <v>m2</v>
          </cell>
        </row>
        <row r="1010">
          <cell r="A1010" t="str">
            <v>4 S 06 202 31</v>
          </cell>
          <cell r="B1010" t="str">
            <v>Conf.placa sinal.tot.refletiva - chapa recuperada</v>
          </cell>
          <cell r="E1010" t="str">
            <v>m2</v>
          </cell>
        </row>
        <row r="1011">
          <cell r="A1011" t="str">
            <v>4 S 06 203 01</v>
          </cell>
          <cell r="B1011" t="str">
            <v>Confecção suporte e travessa p/placa sinaliz.</v>
          </cell>
          <cell r="E1011" t="str">
            <v>und</v>
          </cell>
        </row>
        <row r="1012">
          <cell r="A1012" t="str">
            <v>4 S 06 230 01</v>
          </cell>
          <cell r="B1012" t="str">
            <v>Forn. e implantação de balizador de concreto</v>
          </cell>
          <cell r="E1012" t="str">
            <v>und</v>
          </cell>
        </row>
        <row r="1013">
          <cell r="A1013" t="str">
            <v>4 S 09 002 00</v>
          </cell>
          <cell r="B1013" t="str">
            <v>Transporte local c/ basc. 5 m3 rodov. pav.</v>
          </cell>
          <cell r="E1013" t="str">
            <v>tkm</v>
          </cell>
        </row>
        <row r="1014">
          <cell r="A1014" t="str">
            <v>4 S 09 002 41</v>
          </cell>
          <cell r="B1014" t="str">
            <v>Transporte local c/ carroceria 4t rodov. pav.</v>
          </cell>
          <cell r="E1014" t="str">
            <v>tkm</v>
          </cell>
        </row>
        <row r="1015">
          <cell r="A1015" t="str">
            <v>4 S 09 202 70</v>
          </cell>
          <cell r="B1015" t="str">
            <v>Transp. local de água c/ cam. tanque rodov. pav.</v>
          </cell>
          <cell r="E1015" t="str">
            <v>tkm</v>
          </cell>
        </row>
        <row r="1016">
          <cell r="B1016" t="str">
            <v>Restauração</v>
          </cell>
        </row>
        <row r="1017">
          <cell r="A1017" t="str">
            <v>5 S 01 000 00</v>
          </cell>
          <cell r="B1017" t="str">
            <v>Desm. dest. e limp. áreas c/ arv. diam. até 0,15m</v>
          </cell>
          <cell r="E1017" t="str">
            <v>m2</v>
          </cell>
        </row>
        <row r="1018">
          <cell r="A1018" t="str">
            <v>5 S 01 010 00</v>
          </cell>
          <cell r="B1018" t="str">
            <v>Destocamento de árvores c/ diâm. 0,15 a 030m</v>
          </cell>
          <cell r="E1018" t="str">
            <v>und</v>
          </cell>
        </row>
        <row r="1019">
          <cell r="A1019" t="str">
            <v>5 S 01 011 00</v>
          </cell>
          <cell r="B1019" t="str">
            <v>Destocamento de árvores c/ diâm. &gt; 0,30m</v>
          </cell>
          <cell r="E1019" t="str">
            <v>und</v>
          </cell>
        </row>
        <row r="1020">
          <cell r="A1020" t="str">
            <v>5 S 01 100 01</v>
          </cell>
          <cell r="B1020" t="str">
            <v>Esc. carga transp. mat 1a cat DMT 50m</v>
          </cell>
          <cell r="E1020" t="str">
            <v>m3</v>
          </cell>
        </row>
        <row r="1021">
          <cell r="A1021" t="str">
            <v>5 S 01 100 09</v>
          </cell>
          <cell r="B1021" t="str">
            <v>Esc. carga tr. mat 1a c. DMT 50 a 200m c/carreg</v>
          </cell>
          <cell r="E1021" t="str">
            <v>m3</v>
          </cell>
        </row>
        <row r="1022">
          <cell r="A1022" t="str">
            <v>5 S 01 100 10</v>
          </cell>
          <cell r="B1022" t="str">
            <v>Esc. carga tr. mat 1a c. DMT 200 a 400m c/carreg</v>
          </cell>
          <cell r="E1022" t="str">
            <v>m3</v>
          </cell>
        </row>
        <row r="1023">
          <cell r="A1023" t="str">
            <v>5 S 01 100 11</v>
          </cell>
          <cell r="B1023" t="str">
            <v>Esc. carga tr. mat 1a c. DMT 400 a 600m c/carreg</v>
          </cell>
          <cell r="E1023" t="str">
            <v>m3</v>
          </cell>
        </row>
        <row r="1024">
          <cell r="A1024" t="str">
            <v>5 S 01 100 12</v>
          </cell>
          <cell r="B1024" t="str">
            <v>Esc. carga tr. mat 1a c. DMT 600 a 800m c/carreg</v>
          </cell>
          <cell r="E1024" t="str">
            <v>m3</v>
          </cell>
        </row>
        <row r="1025">
          <cell r="A1025" t="str">
            <v>5 S 01 100 13</v>
          </cell>
          <cell r="B1025" t="str">
            <v>Esc. carga tr. mat 1a c. DMT 800 a 1000m c/carreg</v>
          </cell>
          <cell r="E1025" t="str">
            <v>m3</v>
          </cell>
        </row>
        <row r="1026">
          <cell r="A1026" t="str">
            <v>5 S 01 100 14</v>
          </cell>
          <cell r="B1026" t="str">
            <v>Esc. carga tr. mat 1a c. DMT 1000 a 1200m c/carreg</v>
          </cell>
          <cell r="E1026" t="str">
            <v>m3</v>
          </cell>
        </row>
        <row r="1027">
          <cell r="A1027" t="str">
            <v>5 S 01 100 15</v>
          </cell>
          <cell r="B1027" t="str">
            <v>Esc. carga tr. mat 1a c. DMT 1200 a 1400m c/carreg</v>
          </cell>
          <cell r="E1027" t="str">
            <v>m3</v>
          </cell>
        </row>
        <row r="1028">
          <cell r="A1028" t="str">
            <v>5 S 01 100 16</v>
          </cell>
          <cell r="B1028" t="str">
            <v>Esc. carga tr. mat 1a c. DMT 1400 a 1600m c/carreg</v>
          </cell>
          <cell r="E1028" t="str">
            <v>m3</v>
          </cell>
        </row>
        <row r="1029">
          <cell r="A1029" t="str">
            <v>5 S 01 100 17</v>
          </cell>
          <cell r="B1029" t="str">
            <v>Esc. carga tr. mat 1a c. DMT 1600 a 1800m c/carreg</v>
          </cell>
          <cell r="E1029" t="str">
            <v>m3</v>
          </cell>
        </row>
        <row r="1030">
          <cell r="A1030" t="str">
            <v>5 S 01 100 18</v>
          </cell>
          <cell r="B1030" t="str">
            <v>Esc. carga tr. mat 1a c. DMT 1800 a 2000m c/carreg</v>
          </cell>
          <cell r="E1030" t="str">
            <v>m3</v>
          </cell>
        </row>
        <row r="1031">
          <cell r="A1031" t="str">
            <v>5 S 01 100 19</v>
          </cell>
          <cell r="B1031" t="str">
            <v>Esc. carga tr. mat 1a c. DMT 2000 a 3000m c/carreg</v>
          </cell>
          <cell r="E1031" t="str">
            <v>m3</v>
          </cell>
        </row>
        <row r="1032">
          <cell r="A1032" t="str">
            <v>5 S 01 100 20</v>
          </cell>
          <cell r="B1032" t="str">
            <v>Esc. carga tr. mat 1a c. DMT 3000 a 5000m c/carreg</v>
          </cell>
          <cell r="E1032" t="str">
            <v>m3</v>
          </cell>
        </row>
        <row r="1033">
          <cell r="A1033" t="str">
            <v>5 S 01 100 22</v>
          </cell>
          <cell r="B1033" t="str">
            <v>Esc. carga transp. mat 1a cat DMT 50 a 200m c/e</v>
          </cell>
          <cell r="E1033" t="str">
            <v>m3</v>
          </cell>
        </row>
        <row r="1034">
          <cell r="A1034" t="str">
            <v>5 S 01 100 23</v>
          </cell>
          <cell r="B1034" t="str">
            <v>Esc. carga transp. mat 1a cat DMT 200 a 400m c/e</v>
          </cell>
          <cell r="E1034" t="str">
            <v>m3</v>
          </cell>
        </row>
        <row r="1035">
          <cell r="A1035" t="str">
            <v>5 S 01 100 24</v>
          </cell>
          <cell r="B1035" t="str">
            <v>Esc. carga transp. mat 1a cat DMT 400 a 600m c/e</v>
          </cell>
          <cell r="E1035" t="str">
            <v>m3</v>
          </cell>
        </row>
        <row r="1036">
          <cell r="A1036" t="str">
            <v>5 S 01 100 25</v>
          </cell>
          <cell r="B1036" t="str">
            <v>Esc. carga transp. mat 1a cat DMT 600 a 800m c/e</v>
          </cell>
          <cell r="E1036" t="str">
            <v>m3</v>
          </cell>
        </row>
        <row r="1037">
          <cell r="A1037" t="str">
            <v>5 S 01 100 26</v>
          </cell>
          <cell r="B1037" t="str">
            <v>Esc. carga transp. mat 1a cat DMT 800 a 1000m c/e</v>
          </cell>
          <cell r="E1037" t="str">
            <v>m3</v>
          </cell>
        </row>
        <row r="1038">
          <cell r="A1038" t="str">
            <v>5 S 01 100 27</v>
          </cell>
          <cell r="B1038" t="str">
            <v>Esc. carga transp. mat 1a cat DMT 1000 a 1200m c/e</v>
          </cell>
          <cell r="E1038" t="str">
            <v>m3</v>
          </cell>
        </row>
        <row r="1039">
          <cell r="A1039" t="str">
            <v>5 S 01 100 28</v>
          </cell>
          <cell r="B1039" t="str">
            <v>Esc. carga transp. mat 1a cat DMT 1200 a 1400m c/e</v>
          </cell>
          <cell r="E1039" t="str">
            <v>m3</v>
          </cell>
        </row>
        <row r="1040">
          <cell r="A1040" t="str">
            <v>5 S 01 100 29</v>
          </cell>
          <cell r="B1040" t="str">
            <v>Esc. carga transp. mat 1a cat DMT 1400 a 1600m c/e</v>
          </cell>
          <cell r="E1040" t="str">
            <v>m3</v>
          </cell>
        </row>
        <row r="1041">
          <cell r="A1041" t="str">
            <v>5 S 01 100 30</v>
          </cell>
          <cell r="B1041" t="str">
            <v>Esc. carga transp .mat 1a cat DMT 1600 a 1800m c/e</v>
          </cell>
          <cell r="E1041" t="str">
            <v>m3</v>
          </cell>
        </row>
        <row r="1042">
          <cell r="A1042" t="str">
            <v>5 S 01 100 31</v>
          </cell>
          <cell r="B1042" t="str">
            <v>Esc. carga transp. mat 1a cat DMT 1800 a 2000m c/e</v>
          </cell>
          <cell r="E1042" t="str">
            <v>m3</v>
          </cell>
        </row>
        <row r="1043">
          <cell r="A1043" t="str">
            <v>5 S 01 100 32</v>
          </cell>
          <cell r="B1043" t="str">
            <v>Esc. carga transp. mat 1a cat DMT 2000 a 3000m c/e</v>
          </cell>
          <cell r="E1043" t="str">
            <v>m3</v>
          </cell>
        </row>
        <row r="1044">
          <cell r="A1044" t="str">
            <v>5 S 01 100 33</v>
          </cell>
          <cell r="B1044" t="str">
            <v>Esc. carga transp. mat 1a cat DMT 3000 a 5000m c/e</v>
          </cell>
          <cell r="E1044" t="str">
            <v>m3</v>
          </cell>
        </row>
        <row r="1045">
          <cell r="A1045" t="str">
            <v>5 S 01 101 01</v>
          </cell>
          <cell r="B1045" t="str">
            <v>Esc. carga transp. mat 2a cat DMT 50m</v>
          </cell>
          <cell r="E1045" t="str">
            <v>m3</v>
          </cell>
        </row>
        <row r="1046">
          <cell r="A1046" t="str">
            <v>5 S 01 101 09</v>
          </cell>
          <cell r="B1046" t="str">
            <v>Esc. carga tr. mat 2a c. DMT 50 a 200m c/carreg</v>
          </cell>
          <cell r="E1046" t="str">
            <v>m3</v>
          </cell>
        </row>
        <row r="1047">
          <cell r="A1047" t="str">
            <v>5 S 01 101 10</v>
          </cell>
          <cell r="B1047" t="str">
            <v>Esc. carga tr. mat 2a c. DMT 200 a 400m c/carreg</v>
          </cell>
          <cell r="E1047" t="str">
            <v>m3</v>
          </cell>
        </row>
        <row r="1048">
          <cell r="A1048" t="str">
            <v>5 S 01 101 11</v>
          </cell>
          <cell r="B1048" t="str">
            <v>Esc. carga tr. mat 2a c. DMT 400 a 600m c/carreg</v>
          </cell>
          <cell r="E1048" t="str">
            <v>m3</v>
          </cell>
        </row>
        <row r="1049">
          <cell r="A1049" t="str">
            <v>5 S 01 101 12</v>
          </cell>
          <cell r="B1049" t="str">
            <v>Esc. carga tr. mat 2a c. DMT 600 a 800m c/carreg</v>
          </cell>
          <cell r="E1049" t="str">
            <v>m3</v>
          </cell>
        </row>
        <row r="1050">
          <cell r="A1050" t="str">
            <v>5 S 01 101 13</v>
          </cell>
          <cell r="B1050" t="str">
            <v>Esc. carga tr. mat 2a c. DMT 800 a 1000m c/carreg</v>
          </cell>
          <cell r="E1050" t="str">
            <v>m3</v>
          </cell>
        </row>
        <row r="1051">
          <cell r="A1051" t="str">
            <v>5 S 01 101 14</v>
          </cell>
          <cell r="B1051" t="str">
            <v>Esc. carga tr. mat 2a c. DMT 1000 a 1200m c/carreg</v>
          </cell>
          <cell r="E1051" t="str">
            <v>m3</v>
          </cell>
        </row>
        <row r="1052">
          <cell r="A1052" t="str">
            <v>5 S 01 101 15</v>
          </cell>
          <cell r="B1052" t="str">
            <v>Esc. carga tr. mat 2a c. DMT 1200 a 1400m c/carreg</v>
          </cell>
          <cell r="E1052" t="str">
            <v>m3</v>
          </cell>
        </row>
        <row r="1053">
          <cell r="A1053" t="str">
            <v>5 S 01 101 16</v>
          </cell>
          <cell r="B1053" t="str">
            <v>Esc. carga tr. mat 2a c. DMT 1400 a 1600m c/carreg</v>
          </cell>
          <cell r="E1053" t="str">
            <v>m3</v>
          </cell>
        </row>
        <row r="1054">
          <cell r="A1054" t="str">
            <v>5 S 01 101 17</v>
          </cell>
          <cell r="B1054" t="str">
            <v>Esc. carga tr. mat 2a c. DMT 1600 a 1800m c/carreg</v>
          </cell>
          <cell r="E1054" t="str">
            <v>m3</v>
          </cell>
        </row>
        <row r="1055">
          <cell r="A1055" t="str">
            <v>5 S 01 101 18</v>
          </cell>
          <cell r="B1055" t="str">
            <v>Esc. carga tr. mat 2a c. DMT 1800 a 2000m c/carreg</v>
          </cell>
          <cell r="E1055" t="str">
            <v>m3</v>
          </cell>
        </row>
        <row r="1056">
          <cell r="A1056" t="str">
            <v>5 S 01 101 19</v>
          </cell>
          <cell r="B1056" t="str">
            <v>Esc. carga tr. mat 2a c. DMT 2000 a 3000m c/carreg</v>
          </cell>
          <cell r="E1056" t="str">
            <v>m3</v>
          </cell>
        </row>
        <row r="1057">
          <cell r="A1057" t="str">
            <v>5 S 01 101 20</v>
          </cell>
          <cell r="B1057" t="str">
            <v>Esc. carga tr. mat 2a c. DMT 3000 a 5000m c/carreg</v>
          </cell>
          <cell r="E1057" t="str">
            <v>m3</v>
          </cell>
        </row>
        <row r="1058">
          <cell r="A1058" t="str">
            <v>5 S 01 101 22</v>
          </cell>
          <cell r="B1058" t="str">
            <v>Esc. carga transp. mat 2a cat DMT 50 a 200m c/e</v>
          </cell>
          <cell r="E1058" t="str">
            <v>m3</v>
          </cell>
        </row>
        <row r="1059">
          <cell r="A1059" t="str">
            <v>5 S 01 101 23</v>
          </cell>
          <cell r="B1059" t="str">
            <v>Esc. carga transp. mat 2a cat DMT 200 a 400m c/e</v>
          </cell>
          <cell r="E1059" t="str">
            <v>m3</v>
          </cell>
        </row>
        <row r="1060">
          <cell r="A1060" t="str">
            <v>5 S 01 101 24</v>
          </cell>
          <cell r="B1060" t="str">
            <v>Esc. carga transp. mat 2a cat DMT 400 a 600m c/e</v>
          </cell>
          <cell r="E1060" t="str">
            <v>m3</v>
          </cell>
        </row>
        <row r="1061">
          <cell r="A1061" t="str">
            <v>5 S 01 101 25</v>
          </cell>
          <cell r="B1061" t="str">
            <v>Esc. carga transp. mat 2a cat DMT 600 a 800m c/e</v>
          </cell>
          <cell r="E1061" t="str">
            <v>m3</v>
          </cell>
        </row>
        <row r="1062">
          <cell r="A1062" t="str">
            <v>5 S 01 101 26</v>
          </cell>
          <cell r="B1062" t="str">
            <v>Esc. carga transp. mat 2a cat DMT 800 a 1000m c/e</v>
          </cell>
          <cell r="E1062" t="str">
            <v>m3</v>
          </cell>
        </row>
        <row r="1063">
          <cell r="A1063" t="str">
            <v>5 S 01 101 27</v>
          </cell>
          <cell r="B1063" t="str">
            <v>Esc. carga transp. mat 2a cat DMT 1000 a 1200m c/e</v>
          </cell>
          <cell r="E1063" t="str">
            <v>m3</v>
          </cell>
        </row>
        <row r="1064">
          <cell r="A1064" t="str">
            <v>5 S 01 101 28</v>
          </cell>
          <cell r="B1064" t="str">
            <v>Esc. carga transp. mat 2a cat DMT 1200 a 1400m c/e</v>
          </cell>
          <cell r="E1064" t="str">
            <v>m3</v>
          </cell>
        </row>
        <row r="1065">
          <cell r="A1065" t="str">
            <v>5 S 01 101 29</v>
          </cell>
          <cell r="B1065" t="str">
            <v>Esc. carga transp. mat 2a cat DMT 1400 a 1600m c/e</v>
          </cell>
          <cell r="E1065" t="str">
            <v>m3</v>
          </cell>
        </row>
        <row r="1066">
          <cell r="A1066" t="str">
            <v>5 S 01 101 30</v>
          </cell>
          <cell r="B1066" t="str">
            <v>Esc. carga transp. mat 2a cat DMT 1600 a 1800m c/e</v>
          </cell>
          <cell r="E1066" t="str">
            <v>m3</v>
          </cell>
        </row>
        <row r="1067">
          <cell r="A1067" t="str">
            <v>5 S 01 101 31</v>
          </cell>
          <cell r="B1067" t="str">
            <v>Esc. carga transp. mat 2a cat DMT 1800 a 2000m c/e</v>
          </cell>
          <cell r="E1067" t="str">
            <v>m3</v>
          </cell>
        </row>
        <row r="1068">
          <cell r="A1068" t="str">
            <v>5 S 01 101 32</v>
          </cell>
          <cell r="B1068" t="str">
            <v>Esc. carga transp. mat 2a cat DMT 2000 a 3000m c/e</v>
          </cell>
          <cell r="E1068" t="str">
            <v>m3</v>
          </cell>
        </row>
        <row r="1069">
          <cell r="A1069" t="str">
            <v>5 S 01 101 33</v>
          </cell>
          <cell r="B1069" t="str">
            <v>Esc. carga transp. mat 2a cat DMT 3000 a 5000m c/e</v>
          </cell>
          <cell r="E1069" t="str">
            <v>m3</v>
          </cell>
        </row>
        <row r="1070">
          <cell r="A1070" t="str">
            <v>5 S 01 102 01</v>
          </cell>
          <cell r="B1070" t="str">
            <v>Esc. carga transp. mat 3a cat DMT até 50m</v>
          </cell>
          <cell r="E1070" t="str">
            <v>m3</v>
          </cell>
        </row>
        <row r="1071">
          <cell r="A1071" t="str">
            <v>5 S 01 102 02</v>
          </cell>
          <cell r="B1071" t="str">
            <v>Esc. carga transp. mat 3a cat DMT 50 a 200m</v>
          </cell>
          <cell r="E1071" t="str">
            <v>m3</v>
          </cell>
        </row>
        <row r="1072">
          <cell r="A1072" t="str">
            <v>5 S 01 102 03</v>
          </cell>
          <cell r="B1072" t="str">
            <v>Esc. carga transp. mat 3a cat DMT 200 a 400m</v>
          </cell>
          <cell r="E1072" t="str">
            <v>m3</v>
          </cell>
        </row>
        <row r="1073">
          <cell r="A1073" t="str">
            <v>5 S 01 102 04</v>
          </cell>
          <cell r="B1073" t="str">
            <v>Esc. carga transp. mat 3a cat DMT 400 a 600m</v>
          </cell>
          <cell r="E1073" t="str">
            <v>m3</v>
          </cell>
        </row>
        <row r="1074">
          <cell r="A1074" t="str">
            <v>5 S 01 102 05</v>
          </cell>
          <cell r="B1074" t="str">
            <v>Esc. carga transp. mat 3a cat DMT 600 a 800m</v>
          </cell>
          <cell r="E1074" t="str">
            <v>m3</v>
          </cell>
        </row>
        <row r="1075">
          <cell r="A1075" t="str">
            <v>5 S 01 102 06</v>
          </cell>
          <cell r="B1075" t="str">
            <v>Esc. carga transp. mat 3a cat DMT 800 a 1000m</v>
          </cell>
          <cell r="E1075" t="str">
            <v>m3</v>
          </cell>
        </row>
        <row r="1076">
          <cell r="A1076" t="str">
            <v>5 S 01 102 07</v>
          </cell>
          <cell r="B1076" t="str">
            <v>Esc. carga transp. mat 3a cat DMT 1000 a 1200m</v>
          </cell>
          <cell r="E1076" t="str">
            <v>m3</v>
          </cell>
        </row>
        <row r="1077">
          <cell r="A1077" t="str">
            <v>5 S 01 510 00</v>
          </cell>
          <cell r="B1077" t="str">
            <v>Compactação de aterros a 95% proctor normal</v>
          </cell>
          <cell r="E1077" t="str">
            <v>m3</v>
          </cell>
        </row>
        <row r="1078">
          <cell r="A1078" t="str">
            <v>5 S 01 511 00</v>
          </cell>
          <cell r="B1078" t="str">
            <v>Compactação de aterros a 100% proctor normal</v>
          </cell>
          <cell r="E1078" t="str">
            <v>m3</v>
          </cell>
        </row>
        <row r="1079">
          <cell r="A1079" t="str">
            <v>5 S 01 513 01</v>
          </cell>
          <cell r="B1079" t="str">
            <v>Compactação de material de "bota-fora"</v>
          </cell>
          <cell r="E1079" t="str">
            <v>m3</v>
          </cell>
        </row>
        <row r="1080">
          <cell r="A1080" t="str">
            <v>5 S 02 100 00</v>
          </cell>
          <cell r="B1080" t="str">
            <v>Reforço do subleito</v>
          </cell>
          <cell r="E1080" t="str">
            <v>m3</v>
          </cell>
        </row>
        <row r="1081">
          <cell r="A1081" t="str">
            <v>5 S 02 110 00</v>
          </cell>
          <cell r="B1081" t="str">
            <v>Regularização do subleito</v>
          </cell>
          <cell r="E1081" t="str">
            <v>m2</v>
          </cell>
        </row>
        <row r="1082">
          <cell r="A1082" t="str">
            <v>5 S 02 110 01</v>
          </cell>
          <cell r="B1082" t="str">
            <v>Regul. subleito c/ fresa. corte contr. aut. greide</v>
          </cell>
          <cell r="E1082" t="str">
            <v>m2</v>
          </cell>
        </row>
        <row r="1083">
          <cell r="A1083" t="str">
            <v>5 S 02 200 00</v>
          </cell>
          <cell r="B1083" t="str">
            <v>Sub-base solo estabilizado granul. s/ mistura</v>
          </cell>
          <cell r="E1083" t="str">
            <v>m3</v>
          </cell>
        </row>
        <row r="1084">
          <cell r="A1084" t="str">
            <v>5 S 02 200 01</v>
          </cell>
          <cell r="B1084" t="str">
            <v>Base solo estabilizado granul. s/ mistura</v>
          </cell>
          <cell r="E1084" t="str">
            <v>m3</v>
          </cell>
        </row>
        <row r="1085">
          <cell r="A1085" t="str">
            <v>5 S 02 201 00</v>
          </cell>
          <cell r="B1085" t="str">
            <v>Recomposição camada de base s/ adição de material</v>
          </cell>
          <cell r="E1085" t="str">
            <v>m2</v>
          </cell>
        </row>
        <row r="1086">
          <cell r="A1086" t="str">
            <v>5 S 02 210 00</v>
          </cell>
          <cell r="B1086" t="str">
            <v>Sub-base estabiliz. granul. c/ mist. solo na pista</v>
          </cell>
          <cell r="E1086" t="str">
            <v>m3</v>
          </cell>
        </row>
        <row r="1087">
          <cell r="A1087" t="str">
            <v>5 S 02 210 01</v>
          </cell>
          <cell r="B1087" t="str">
            <v>Sub-base estab. granul.c/mist. solo-areia na pista</v>
          </cell>
          <cell r="E1087" t="str">
            <v>m3</v>
          </cell>
        </row>
        <row r="1088">
          <cell r="A1088" t="str">
            <v>5 S 02 210 02</v>
          </cell>
          <cell r="B1088" t="str">
            <v>Base estabiliz.granul.c/ mist. solo areia na pista</v>
          </cell>
          <cell r="E1088" t="str">
            <v>m3</v>
          </cell>
        </row>
        <row r="1089">
          <cell r="A1089" t="str">
            <v>5 S 02 220 00</v>
          </cell>
          <cell r="B1089" t="str">
            <v>Base estabilizada granul. c/ mistura solo-brita</v>
          </cell>
          <cell r="E1089" t="str">
            <v>m3</v>
          </cell>
        </row>
        <row r="1090">
          <cell r="A1090" t="str">
            <v>5 S 02 230 00</v>
          </cell>
          <cell r="B1090" t="str">
            <v>Base de brita graduada</v>
          </cell>
          <cell r="E1090" t="str">
            <v>m3</v>
          </cell>
        </row>
        <row r="1091">
          <cell r="A1091" t="str">
            <v>5 S 02 230 01</v>
          </cell>
          <cell r="B1091" t="str">
            <v>Base brita grad.c/distr.agreg. contr. autom.greide</v>
          </cell>
          <cell r="E1091" t="str">
            <v>m3</v>
          </cell>
        </row>
        <row r="1092">
          <cell r="A1092" t="str">
            <v>5 S 02 231 00</v>
          </cell>
          <cell r="B1092" t="str">
            <v>Base de macadame hidraúlico</v>
          </cell>
          <cell r="E1092" t="str">
            <v>m3</v>
          </cell>
        </row>
        <row r="1093">
          <cell r="A1093" t="str">
            <v>5 S 02 240 11</v>
          </cell>
          <cell r="B1093" t="str">
            <v>Recomposição camada de base c/ adição de cimento</v>
          </cell>
          <cell r="E1093" t="str">
            <v>m3</v>
          </cell>
        </row>
        <row r="1094">
          <cell r="A1094" t="str">
            <v>5 S 02 241 01</v>
          </cell>
          <cell r="B1094" t="str">
            <v>Base de solo cimento com mistura em usina</v>
          </cell>
          <cell r="E1094" t="str">
            <v>m3</v>
          </cell>
        </row>
        <row r="1095">
          <cell r="A1095" t="str">
            <v>5 S 02 243 01</v>
          </cell>
          <cell r="B1095" t="str">
            <v>Sub-base solo melhorado c/cimento c/mist. em usina</v>
          </cell>
          <cell r="E1095" t="str">
            <v>m3</v>
          </cell>
        </row>
        <row r="1096">
          <cell r="A1096" t="str">
            <v>5 S 02 249 11</v>
          </cell>
          <cell r="B1096" t="str">
            <v>Recomp. base c/ demol. do rev. e incorp. à base</v>
          </cell>
          <cell r="E1096" t="str">
            <v>m3</v>
          </cell>
        </row>
        <row r="1097">
          <cell r="A1097" t="str">
            <v>5 S 02 300 00</v>
          </cell>
          <cell r="B1097" t="str">
            <v>Imprimação</v>
          </cell>
          <cell r="E1097" t="str">
            <v>m2</v>
          </cell>
        </row>
        <row r="1098">
          <cell r="A1098" t="str">
            <v>5 S 02 400 00</v>
          </cell>
          <cell r="B1098" t="str">
            <v>Pintura de ligação</v>
          </cell>
          <cell r="E1098" t="str">
            <v>m2</v>
          </cell>
        </row>
        <row r="1099">
          <cell r="A1099" t="str">
            <v>5 S 02 500 00</v>
          </cell>
          <cell r="B1099" t="str">
            <v>Tratamento superficial simples c/ CAP</v>
          </cell>
          <cell r="E1099" t="str">
            <v>m2</v>
          </cell>
        </row>
        <row r="1100">
          <cell r="A1100" t="str">
            <v>5 S 02 500 01</v>
          </cell>
          <cell r="B1100" t="str">
            <v>Tratamento superficial simples c/ emulsão</v>
          </cell>
          <cell r="E1100" t="str">
            <v>m2</v>
          </cell>
        </row>
        <row r="1101">
          <cell r="A1101" t="str">
            <v>5 S 02 500 02</v>
          </cell>
          <cell r="B1101" t="str">
            <v>Tratamento superficial simples c/ banho diluído</v>
          </cell>
          <cell r="E1101" t="str">
            <v>m2</v>
          </cell>
        </row>
        <row r="1102">
          <cell r="A1102" t="str">
            <v>5 S 02 501 00</v>
          </cell>
          <cell r="B1102" t="str">
            <v>Tratamento superficial duplo c/ CAP</v>
          </cell>
          <cell r="E1102" t="str">
            <v>m2</v>
          </cell>
        </row>
        <row r="1103">
          <cell r="A1103" t="str">
            <v>5 S 02 501 01</v>
          </cell>
          <cell r="B1103" t="str">
            <v>Tratamento superficial duplo c/ emulsão</v>
          </cell>
          <cell r="E1103" t="str">
            <v>m2</v>
          </cell>
        </row>
        <row r="1104">
          <cell r="A1104" t="str">
            <v>5 S 02 501 02</v>
          </cell>
          <cell r="B1104" t="str">
            <v>Tratamento superficial duplo c/ banho diluído</v>
          </cell>
          <cell r="E1104" t="str">
            <v>m2</v>
          </cell>
        </row>
        <row r="1105">
          <cell r="A1105" t="str">
            <v>5 S 02 502 00</v>
          </cell>
          <cell r="B1105" t="str">
            <v>Tratamento superficial triplo c/ CAP</v>
          </cell>
          <cell r="E1105" t="str">
            <v>m2</v>
          </cell>
        </row>
        <row r="1106">
          <cell r="A1106" t="str">
            <v>5 S 02 502 01</v>
          </cell>
          <cell r="B1106" t="str">
            <v>Tratamento superficial triplo c/ emulsão</v>
          </cell>
          <cell r="E1106" t="str">
            <v>m2</v>
          </cell>
        </row>
        <row r="1107">
          <cell r="A1107" t="str">
            <v>5 S 02 502 02</v>
          </cell>
          <cell r="B1107" t="str">
            <v>Tratamento superficial triplo c/ banho diluído</v>
          </cell>
          <cell r="E1107" t="str">
            <v>m2</v>
          </cell>
        </row>
        <row r="1108">
          <cell r="A1108" t="str">
            <v>5 S 02 511 01</v>
          </cell>
          <cell r="B1108" t="str">
            <v>Micro-revestimento a frio - Microflex 0,8cm</v>
          </cell>
          <cell r="E1108" t="str">
            <v>m2</v>
          </cell>
        </row>
        <row r="1109">
          <cell r="A1109" t="str">
            <v>5 S 02 511 02</v>
          </cell>
          <cell r="B1109" t="str">
            <v>Micro-revestimento a frio - Microflex 1,5 cm</v>
          </cell>
          <cell r="E1109" t="str">
            <v>m2</v>
          </cell>
        </row>
        <row r="1110">
          <cell r="A1110" t="str">
            <v>5 S 02 511 03</v>
          </cell>
          <cell r="B1110" t="str">
            <v>Micro-revestimento a frio - Microflex 2,0 cm</v>
          </cell>
          <cell r="E1110" t="str">
            <v>m2</v>
          </cell>
        </row>
        <row r="1111">
          <cell r="A1111" t="str">
            <v>5 S 02 511 04</v>
          </cell>
          <cell r="B1111" t="str">
            <v>Micro-revestimento a frio - Microflex - 2,5 cm</v>
          </cell>
          <cell r="E1111" t="str">
            <v>m2</v>
          </cell>
        </row>
        <row r="1112">
          <cell r="A1112" t="str">
            <v>5 S 02 512 01</v>
          </cell>
          <cell r="B1112" t="str">
            <v>Lama asfáltica fina (granulometrias I e II)</v>
          </cell>
          <cell r="E1112" t="str">
            <v>m2</v>
          </cell>
        </row>
        <row r="1113">
          <cell r="A1113" t="str">
            <v>5 S 02 512 02</v>
          </cell>
          <cell r="B1113" t="str">
            <v>Lama asfáltica grossa (granulometrias III e IV)</v>
          </cell>
          <cell r="E1113" t="str">
            <v>m2</v>
          </cell>
        </row>
        <row r="1114">
          <cell r="A1114" t="str">
            <v>5 S 02 530 00</v>
          </cell>
          <cell r="B1114" t="str">
            <v>Pré-misturado a frio</v>
          </cell>
          <cell r="E1114" t="str">
            <v>m3</v>
          </cell>
        </row>
        <row r="1115">
          <cell r="A1115" t="str">
            <v>5 S 02 531 00</v>
          </cell>
          <cell r="B1115" t="str">
            <v>Macadame betuminoso por penetração</v>
          </cell>
          <cell r="E1115" t="str">
            <v>m3</v>
          </cell>
        </row>
        <row r="1116">
          <cell r="A1116" t="str">
            <v>5 S 02 532 00</v>
          </cell>
          <cell r="B1116" t="str">
            <v>Areia-asfalto a quente</v>
          </cell>
          <cell r="E1116" t="str">
            <v>t</v>
          </cell>
        </row>
        <row r="1117">
          <cell r="A1117" t="str">
            <v>5 S 02 540 01</v>
          </cell>
          <cell r="B1117" t="str">
            <v>Conc. betumin.usinado a quente - capa de rolamento</v>
          </cell>
          <cell r="E1117" t="str">
            <v>t</v>
          </cell>
        </row>
        <row r="1118">
          <cell r="A1118" t="str">
            <v>5 S 02 540 02</v>
          </cell>
          <cell r="B1118" t="str">
            <v>Concreto betuminoso usinado a quente - binder</v>
          </cell>
          <cell r="E1118" t="str">
            <v>t</v>
          </cell>
        </row>
        <row r="1119">
          <cell r="A1119" t="str">
            <v>5 S 02 540 11</v>
          </cell>
          <cell r="B1119" t="str">
            <v>CBUQ reciclado a quente no local</v>
          </cell>
          <cell r="E1119" t="str">
            <v>t</v>
          </cell>
        </row>
        <row r="1120">
          <cell r="A1120" t="str">
            <v>5 S 02 540 12</v>
          </cell>
          <cell r="B1120" t="str">
            <v>CBUQ reciclado em usina fixa</v>
          </cell>
          <cell r="E1120" t="str">
            <v>t</v>
          </cell>
        </row>
        <row r="1121">
          <cell r="A1121" t="str">
            <v>5 S 02 600 00</v>
          </cell>
          <cell r="B1121" t="str">
            <v>Manta sintét. p/ recap.asfál.- fornec. e aplicação</v>
          </cell>
          <cell r="E1121" t="str">
            <v>m2</v>
          </cell>
        </row>
        <row r="1122">
          <cell r="A1122" t="str">
            <v>5 S 02 607 00</v>
          </cell>
          <cell r="B1122" t="str">
            <v>Concreto cimento portland c/ equip. pequeno porte</v>
          </cell>
          <cell r="E1122" t="str">
            <v>m3</v>
          </cell>
        </row>
        <row r="1123">
          <cell r="A1123" t="str">
            <v>5 S 02 702 00</v>
          </cell>
          <cell r="B1123" t="str">
            <v>Limpeza e enchimento de junta de pavimento de conc</v>
          </cell>
          <cell r="E1123" t="str">
            <v>m</v>
          </cell>
        </row>
        <row r="1124">
          <cell r="A1124" t="str">
            <v>5 S 02 905 00</v>
          </cell>
          <cell r="B1124" t="str">
            <v>Remoção mecanizada de revestimento betuminoso</v>
          </cell>
          <cell r="E1124" t="str">
            <v>m3</v>
          </cell>
        </row>
        <row r="1125">
          <cell r="A1125" t="str">
            <v>5 S 02 905 01</v>
          </cell>
          <cell r="B1125" t="str">
            <v>Remoção manual de revestimento betuminoso</v>
          </cell>
          <cell r="E1125" t="str">
            <v>m3</v>
          </cell>
        </row>
        <row r="1126">
          <cell r="A1126" t="str">
            <v>5 S 02 906 00</v>
          </cell>
          <cell r="B1126" t="str">
            <v>Remoção mecanizada da camada granular pavimento</v>
          </cell>
          <cell r="E1126" t="str">
            <v>m3</v>
          </cell>
        </row>
        <row r="1127">
          <cell r="A1127" t="str">
            <v>5 S 02 906 01</v>
          </cell>
          <cell r="B1127" t="str">
            <v>Remoção manual da camada granular do pavimento</v>
          </cell>
          <cell r="E1127" t="str">
            <v>m3</v>
          </cell>
        </row>
        <row r="1128">
          <cell r="A1128" t="str">
            <v>5 S 02 907 00</v>
          </cell>
          <cell r="B1128" t="str">
            <v>Remoção mecanizada material de baixa capac.suporte</v>
          </cell>
          <cell r="E1128" t="str">
            <v>m3</v>
          </cell>
        </row>
        <row r="1129">
          <cell r="A1129" t="str">
            <v>5 S 02 907 01</v>
          </cell>
          <cell r="B1129" t="str">
            <v>Remoção manual de material de baixa capac.suporte</v>
          </cell>
          <cell r="E1129" t="str">
            <v>m3</v>
          </cell>
        </row>
        <row r="1130">
          <cell r="A1130" t="str">
            <v>5 S 02 908 00</v>
          </cell>
          <cell r="B1130" t="str">
            <v>Arrancamento e remoção de paralelepípedos</v>
          </cell>
          <cell r="E1130" t="str">
            <v>m2</v>
          </cell>
        </row>
        <row r="1131">
          <cell r="A1131" t="str">
            <v>5 S 02 909 00</v>
          </cell>
          <cell r="B1131" t="str">
            <v>Arrancamento e remoção de meios-fios</v>
          </cell>
          <cell r="E1131" t="str">
            <v>m3</v>
          </cell>
        </row>
        <row r="1132">
          <cell r="A1132" t="str">
            <v>5 S 02 990 11</v>
          </cell>
          <cell r="B1132" t="str">
            <v>Fresagem contínua do revest. betuminoso</v>
          </cell>
          <cell r="E1132" t="str">
            <v>m3</v>
          </cell>
        </row>
        <row r="1133">
          <cell r="A1133" t="str">
            <v>5 S 02 990 12</v>
          </cell>
          <cell r="B1133" t="str">
            <v>Fresagem descontínua revest. betuminoso</v>
          </cell>
          <cell r="E1133" t="str">
            <v>m3</v>
          </cell>
        </row>
        <row r="1134">
          <cell r="A1134" t="str">
            <v>5 S 04 300 16</v>
          </cell>
          <cell r="B1134" t="str">
            <v>Bueiro met. chapas múltiplas D=1,60m galv.</v>
          </cell>
          <cell r="E1134" t="str">
            <v>m</v>
          </cell>
        </row>
        <row r="1135">
          <cell r="A1135" t="str">
            <v>5 S 04 300 20</v>
          </cell>
          <cell r="B1135" t="str">
            <v>Bueiro met. chapas múltiplas D=2,00m galv.</v>
          </cell>
          <cell r="E1135" t="str">
            <v>m</v>
          </cell>
        </row>
        <row r="1136">
          <cell r="A1136" t="str">
            <v>5 S 04 301 16</v>
          </cell>
          <cell r="B1136" t="str">
            <v>Bueiro met. chapas múltiplas D=1,60m rev. epoxy</v>
          </cell>
          <cell r="E1136" t="str">
            <v>m</v>
          </cell>
        </row>
        <row r="1137">
          <cell r="A1137" t="str">
            <v>5 S 04 301 20</v>
          </cell>
          <cell r="B1137" t="str">
            <v>Bueiro met. chapas múltiplas D=2,00m rev. epoxy</v>
          </cell>
          <cell r="E1137" t="str">
            <v>m</v>
          </cell>
        </row>
        <row r="1138">
          <cell r="A1138" t="str">
            <v>5 S 04 310 16</v>
          </cell>
          <cell r="B1138" t="str">
            <v>Bueiro met. s/ interrup. de tráf. D=1,60m galv.</v>
          </cell>
          <cell r="E1138" t="str">
            <v>m</v>
          </cell>
        </row>
        <row r="1139">
          <cell r="A1139" t="str">
            <v>5 S 04 310 20</v>
          </cell>
          <cell r="B1139" t="str">
            <v>Bueiro met. s/ interrup. de tráf. D=2,00m galv.</v>
          </cell>
          <cell r="E1139" t="str">
            <v>m</v>
          </cell>
        </row>
        <row r="1140">
          <cell r="A1140" t="str">
            <v>5 S 04 311 16</v>
          </cell>
          <cell r="B1140" t="str">
            <v>Bueiro met.s/interrupção traf. D=1,60 m rev.epoxy</v>
          </cell>
          <cell r="E1140" t="str">
            <v>m</v>
          </cell>
        </row>
        <row r="1141">
          <cell r="A1141" t="str">
            <v>5 S 04 311 20</v>
          </cell>
          <cell r="B1141" t="str">
            <v>Bueiro met.s/interrupção tráf. D=2,00 m rev. epoxy</v>
          </cell>
          <cell r="E1141" t="str">
            <v>m</v>
          </cell>
        </row>
        <row r="1142">
          <cell r="A1142" t="str">
            <v>5 S 04 999 01</v>
          </cell>
          <cell r="B1142" t="str">
            <v>Remoção de bueiros existentes</v>
          </cell>
          <cell r="E1142" t="str">
            <v>m</v>
          </cell>
        </row>
        <row r="1143">
          <cell r="A1143" t="str">
            <v>5 S 04 999 04</v>
          </cell>
          <cell r="B1143" t="str">
            <v>Restauração de disp. danif. com concr. fck=12 MPa</v>
          </cell>
          <cell r="E1143" t="str">
            <v>m3</v>
          </cell>
        </row>
        <row r="1144">
          <cell r="A1144" t="str">
            <v>5 S 04 999 07</v>
          </cell>
          <cell r="B1144" t="str">
            <v>Demolição de dispositivos de concreto simples</v>
          </cell>
          <cell r="E1144" t="str">
            <v>m3</v>
          </cell>
        </row>
        <row r="1145">
          <cell r="A1145" t="str">
            <v>5 S 04 999 08</v>
          </cell>
          <cell r="B1145" t="str">
            <v>Demolição de dispositivos de concreto armado</v>
          </cell>
          <cell r="E1145" t="str">
            <v>m3</v>
          </cell>
        </row>
        <row r="1146">
          <cell r="A1146" t="str">
            <v>5 S 05 100 00</v>
          </cell>
          <cell r="B1146" t="str">
            <v>Enleivamento</v>
          </cell>
          <cell r="E1146" t="str">
            <v>m2</v>
          </cell>
        </row>
        <row r="1147">
          <cell r="A1147" t="str">
            <v>5 S 05 102 00</v>
          </cell>
          <cell r="B1147" t="str">
            <v>Hidrossemeadura</v>
          </cell>
          <cell r="E1147" t="str">
            <v>m2</v>
          </cell>
        </row>
        <row r="1148">
          <cell r="A1148" t="str">
            <v>5 S 05 300 01</v>
          </cell>
          <cell r="B1148" t="str">
            <v>Alvenaria de pedra arrumada</v>
          </cell>
          <cell r="E1148" t="str">
            <v>m3</v>
          </cell>
        </row>
        <row r="1149">
          <cell r="A1149" t="str">
            <v>5 S 05 300 02</v>
          </cell>
          <cell r="B1149" t="str">
            <v>Enrocamento de pedra jogada</v>
          </cell>
          <cell r="E1149" t="str">
            <v>m3</v>
          </cell>
        </row>
        <row r="1150">
          <cell r="A1150" t="str">
            <v>5 S 05 301 00</v>
          </cell>
          <cell r="B1150" t="str">
            <v>Alvenaria de pedra argamassada</v>
          </cell>
          <cell r="E1150" t="str">
            <v>m3</v>
          </cell>
        </row>
        <row r="1151">
          <cell r="A1151" t="str">
            <v>5 S 05 302 01</v>
          </cell>
          <cell r="B1151" t="str">
            <v>Muro de gabião tipo caixa</v>
          </cell>
          <cell r="E1151" t="str">
            <v>m3</v>
          </cell>
        </row>
        <row r="1152">
          <cell r="A1152" t="str">
            <v>5 S 05 303 01</v>
          </cell>
          <cell r="B1152" t="str">
            <v>Terra armada - ECE - greide 0,0&lt;h&lt;6,00m</v>
          </cell>
          <cell r="E1152" t="str">
            <v>m2</v>
          </cell>
        </row>
        <row r="1153">
          <cell r="A1153" t="str">
            <v>5 S 05 303 02</v>
          </cell>
          <cell r="B1153" t="str">
            <v>Terra armada - ECE - greide 6,0&lt;h&lt;9,00</v>
          </cell>
          <cell r="E1153" t="str">
            <v>m2</v>
          </cell>
        </row>
        <row r="1154">
          <cell r="A1154" t="str">
            <v>5 S 05 303 03</v>
          </cell>
          <cell r="B1154" t="str">
            <v>Terra armada - ECE - greide 9,0&lt;h&lt;12,00m</v>
          </cell>
          <cell r="E1154" t="str">
            <v>m2</v>
          </cell>
        </row>
        <row r="1155">
          <cell r="A1155" t="str">
            <v>5 S 05 303 04</v>
          </cell>
          <cell r="B1155" t="str">
            <v>Terra armada - ECE - pé de talude 0,0&lt;h&lt;6,00m</v>
          </cell>
          <cell r="E1155" t="str">
            <v>m2</v>
          </cell>
        </row>
        <row r="1156">
          <cell r="A1156" t="str">
            <v>5 S 05 303 05</v>
          </cell>
          <cell r="B1156" t="str">
            <v>Terra armada - ECE - pé de talude 6,0&lt;h&lt;9,00m</v>
          </cell>
          <cell r="E1156" t="str">
            <v>m2</v>
          </cell>
        </row>
        <row r="1157">
          <cell r="A1157" t="str">
            <v>5 S 05 303 06</v>
          </cell>
          <cell r="B1157" t="str">
            <v>Terra armada - ECE - pé de talude 9,0&lt;h&lt;12,00m</v>
          </cell>
          <cell r="E1157" t="str">
            <v>m2</v>
          </cell>
        </row>
        <row r="1158">
          <cell r="A1158" t="str">
            <v>5 S 05 303 07</v>
          </cell>
          <cell r="B1158" t="str">
            <v>Terra armada - ECE - encontro portante 0,0&lt;h&lt;6,0m</v>
          </cell>
          <cell r="E1158" t="str">
            <v>m2</v>
          </cell>
        </row>
        <row r="1159">
          <cell r="A1159" t="str">
            <v>5 S 05 303 08</v>
          </cell>
          <cell r="B1159" t="str">
            <v>Terra armada - ECE - encontro portante 6,0&lt;h&lt;9,00m</v>
          </cell>
          <cell r="E1159" t="str">
            <v>m2</v>
          </cell>
        </row>
        <row r="1160">
          <cell r="A1160" t="str">
            <v>5 S 05 303 09</v>
          </cell>
          <cell r="B1160" t="str">
            <v>Escamas de concreto armado para terra armada</v>
          </cell>
          <cell r="E1160" t="str">
            <v>m3</v>
          </cell>
        </row>
        <row r="1161">
          <cell r="A1161" t="str">
            <v>5 S 05 303 10</v>
          </cell>
          <cell r="B1161" t="str">
            <v>Conc. de soleira e arrem. de maciço de terra arm.</v>
          </cell>
          <cell r="E1161" t="str">
            <v>m3</v>
          </cell>
        </row>
        <row r="1162">
          <cell r="A1162" t="str">
            <v>5 S 05 303 11</v>
          </cell>
          <cell r="B1162" t="str">
            <v>Montagem de maciço terra armada</v>
          </cell>
          <cell r="E1162" t="str">
            <v>m2</v>
          </cell>
        </row>
        <row r="1163">
          <cell r="A1163" t="str">
            <v>5 S 05 340 01</v>
          </cell>
          <cell r="B1163" t="str">
            <v>Execução cortina atirantada conc.armado fck=15 MPa</v>
          </cell>
          <cell r="E1163" t="str">
            <v>m3</v>
          </cell>
        </row>
        <row r="1164">
          <cell r="A1164" t="str">
            <v>5 S 05 900 01</v>
          </cell>
          <cell r="B1164" t="str">
            <v>Execução tirante protendido cortina atirantada</v>
          </cell>
          <cell r="E1164" t="str">
            <v>m</v>
          </cell>
        </row>
        <row r="1165">
          <cell r="A1165" t="str">
            <v>5 S 06 400 01</v>
          </cell>
          <cell r="B1165" t="str">
            <v>Cêrcas arame farp. c/ mourão conc. seção quadr.</v>
          </cell>
          <cell r="E1165" t="str">
            <v>m</v>
          </cell>
        </row>
        <row r="1166">
          <cell r="A1166" t="str">
            <v>5 S 06 400 02</v>
          </cell>
          <cell r="B1166" t="str">
            <v>Cerca arame farp. c/ mourão de conc. seção triang</v>
          </cell>
          <cell r="E1166" t="str">
            <v>m</v>
          </cell>
        </row>
        <row r="1167">
          <cell r="A1167" t="str">
            <v>5 S 06 410 00</v>
          </cell>
          <cell r="B1167" t="str">
            <v>Cêrcas arame farpado com suporte madeira</v>
          </cell>
          <cell r="E1167" t="str">
            <v>m</v>
          </cell>
        </row>
        <row r="1168">
          <cell r="A1168" t="str">
            <v>5 S 09 001 07</v>
          </cell>
          <cell r="B1168" t="str">
            <v>Transporte local em rodov. não pavim.</v>
          </cell>
          <cell r="E1168" t="str">
            <v>tkm</v>
          </cell>
        </row>
        <row r="1169">
          <cell r="A1169" t="str">
            <v>5 S 09 001 90</v>
          </cell>
          <cell r="B1169" t="str">
            <v>Transporte comercial c/ carroc. rodov. não pav.</v>
          </cell>
          <cell r="E1169" t="str">
            <v>tkm</v>
          </cell>
        </row>
        <row r="1170">
          <cell r="A1170" t="str">
            <v>5 S 09 002 07</v>
          </cell>
          <cell r="B1170" t="str">
            <v>Transporte local em rodov. pavim.</v>
          </cell>
          <cell r="E1170" t="str">
            <v>tkm</v>
          </cell>
        </row>
        <row r="1171">
          <cell r="A1171" t="str">
            <v>5 S 09 002 90</v>
          </cell>
          <cell r="B1171" t="str">
            <v>Transporte comercial c/ carroceria rodov. pav.</v>
          </cell>
          <cell r="E1171" t="str">
            <v>tkm</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row>
        <row r="1175">
          <cell r="A1175" t="str">
            <v>AM02</v>
          </cell>
          <cell r="B1175" t="str">
            <v>Aço D=6,3 mm CA 25</v>
          </cell>
          <cell r="C1175" t="str">
            <v>kg</v>
          </cell>
          <cell r="D1175">
            <v>1</v>
          </cell>
          <cell r="E1175" t="str">
            <v>kg</v>
          </cell>
        </row>
        <row r="1176">
          <cell r="A1176" t="str">
            <v>AM03</v>
          </cell>
          <cell r="B1176" t="str">
            <v>Aço D=10 mm CA 25</v>
          </cell>
          <cell r="C1176" t="str">
            <v>kg</v>
          </cell>
          <cell r="D1176">
            <v>1</v>
          </cell>
          <cell r="E1176" t="str">
            <v>kg</v>
          </cell>
        </row>
        <row r="1177">
          <cell r="A1177" t="str">
            <v>AM04</v>
          </cell>
          <cell r="B1177" t="str">
            <v>Aço D=6,3 mm CA 50</v>
          </cell>
          <cell r="C1177" t="str">
            <v>kg</v>
          </cell>
          <cell r="D1177">
            <v>1</v>
          </cell>
          <cell r="E1177" t="str">
            <v>kg</v>
          </cell>
        </row>
        <row r="1178">
          <cell r="A1178" t="str">
            <v>AM05</v>
          </cell>
          <cell r="B1178" t="str">
            <v>Aço D=10 mm CA 50</v>
          </cell>
          <cell r="C1178" t="str">
            <v>kg</v>
          </cell>
          <cell r="D1178">
            <v>1</v>
          </cell>
          <cell r="E1178" t="str">
            <v>kg</v>
          </cell>
        </row>
        <row r="1179">
          <cell r="A1179" t="str">
            <v>AM06</v>
          </cell>
          <cell r="B1179" t="str">
            <v>Aço D=4,2 mm CA 60</v>
          </cell>
          <cell r="C1179" t="str">
            <v>kg</v>
          </cell>
          <cell r="D1179">
            <v>1</v>
          </cell>
          <cell r="E1179" t="str">
            <v>kg</v>
          </cell>
        </row>
        <row r="1180">
          <cell r="A1180" t="str">
            <v>AM07</v>
          </cell>
          <cell r="B1180" t="str">
            <v>Aço D=5,0 mm CA 60</v>
          </cell>
          <cell r="C1180" t="str">
            <v>kg</v>
          </cell>
          <cell r="D1180">
            <v>1</v>
          </cell>
          <cell r="E1180" t="str">
            <v>kg</v>
          </cell>
        </row>
        <row r="1181">
          <cell r="A1181" t="str">
            <v>AM08</v>
          </cell>
          <cell r="B1181" t="str">
            <v>Aço D=6,0 mm CA 60</v>
          </cell>
          <cell r="C1181" t="str">
            <v>kg</v>
          </cell>
          <cell r="D1181">
            <v>1</v>
          </cell>
          <cell r="E1181" t="str">
            <v>kg</v>
          </cell>
        </row>
        <row r="1182">
          <cell r="A1182" t="str">
            <v>AM09</v>
          </cell>
          <cell r="B1182" t="str">
            <v>Mandíbula móvel p/ britador 6240C</v>
          </cell>
          <cell r="C1182" t="str">
            <v>un</v>
          </cell>
          <cell r="D1182">
            <v>216</v>
          </cell>
          <cell r="E1182" t="str">
            <v>u/h</v>
          </cell>
        </row>
        <row r="1183">
          <cell r="A1183" t="str">
            <v>AM10</v>
          </cell>
          <cell r="B1183" t="str">
            <v>Mandíbula fixa p/ britador 6240C</v>
          </cell>
          <cell r="C1183" t="str">
            <v>un</v>
          </cell>
          <cell r="D1183">
            <v>133</v>
          </cell>
          <cell r="E1183" t="str">
            <v>u/h</v>
          </cell>
        </row>
        <row r="1184">
          <cell r="A1184" t="str">
            <v>AM11</v>
          </cell>
          <cell r="B1184" t="str">
            <v>Revestimento móvel p/ britador 60TS</v>
          </cell>
          <cell r="C1184" t="str">
            <v>un</v>
          </cell>
          <cell r="D1184">
            <v>381</v>
          </cell>
          <cell r="E1184" t="str">
            <v>u/h</v>
          </cell>
        </row>
        <row r="1185">
          <cell r="A1185" t="str">
            <v>AM12</v>
          </cell>
          <cell r="B1185" t="str">
            <v>Revestimento fixo p/ britador 60TS</v>
          </cell>
          <cell r="C1185" t="str">
            <v>un</v>
          </cell>
          <cell r="D1185">
            <v>395</v>
          </cell>
          <cell r="E1185" t="str">
            <v>u/h</v>
          </cell>
        </row>
        <row r="1186">
          <cell r="A1186" t="str">
            <v>AM19</v>
          </cell>
          <cell r="B1186" t="str">
            <v>Mandíbula fixa p/ britador 4230</v>
          </cell>
          <cell r="C1186" t="str">
            <v>un</v>
          </cell>
          <cell r="D1186">
            <v>150</v>
          </cell>
          <cell r="E1186" t="str">
            <v>u/h</v>
          </cell>
        </row>
        <row r="1187">
          <cell r="A1187" t="str">
            <v>AM20</v>
          </cell>
          <cell r="B1187" t="str">
            <v>Mandíbula móvel p/ britador 4230</v>
          </cell>
          <cell r="C1187" t="str">
            <v>un</v>
          </cell>
          <cell r="D1187">
            <v>100</v>
          </cell>
          <cell r="E1187" t="str">
            <v>u/h</v>
          </cell>
        </row>
        <row r="1188">
          <cell r="A1188" t="str">
            <v>AM25</v>
          </cell>
          <cell r="B1188" t="str">
            <v>Mandíbula móvel para britador 80x50</v>
          </cell>
          <cell r="C1188" t="str">
            <v>un</v>
          </cell>
          <cell r="D1188">
            <v>250</v>
          </cell>
          <cell r="E1188" t="str">
            <v>u/h</v>
          </cell>
        </row>
        <row r="1189">
          <cell r="A1189" t="str">
            <v>AM26</v>
          </cell>
          <cell r="B1189" t="str">
            <v>Mandíbula fixa para britador 80x50</v>
          </cell>
          <cell r="C1189" t="str">
            <v>un</v>
          </cell>
          <cell r="D1189">
            <v>437</v>
          </cell>
          <cell r="E1189" t="str">
            <v>u/h</v>
          </cell>
        </row>
        <row r="1190">
          <cell r="A1190" t="str">
            <v>AM27</v>
          </cell>
          <cell r="B1190" t="str">
            <v>Revestimento móvel p/ britador 90TS</v>
          </cell>
          <cell r="C1190" t="str">
            <v>un</v>
          </cell>
          <cell r="D1190">
            <v>338</v>
          </cell>
          <cell r="E1190" t="str">
            <v>u/h</v>
          </cell>
        </row>
        <row r="1191">
          <cell r="A1191" t="str">
            <v>AM28</v>
          </cell>
          <cell r="B1191" t="str">
            <v>Revestimento fixo p/ britador 90TS</v>
          </cell>
          <cell r="C1191" t="str">
            <v>un</v>
          </cell>
          <cell r="D1191">
            <v>440</v>
          </cell>
          <cell r="E1191" t="str">
            <v>u/h</v>
          </cell>
        </row>
        <row r="1192">
          <cell r="A1192" t="str">
            <v>AM29</v>
          </cell>
          <cell r="B1192" t="str">
            <v>Revestimento móvel p/ britador 90TF</v>
          </cell>
          <cell r="C1192" t="str">
            <v>un</v>
          </cell>
          <cell r="D1192">
            <v>99</v>
          </cell>
          <cell r="E1192" t="str">
            <v>u/h</v>
          </cell>
        </row>
        <row r="1193">
          <cell r="A1193" t="str">
            <v>AM30</v>
          </cell>
          <cell r="B1193" t="str">
            <v>Revestimento fixo p/ britador 90TF</v>
          </cell>
          <cell r="C1193" t="str">
            <v>un</v>
          </cell>
          <cell r="D1193">
            <v>125</v>
          </cell>
          <cell r="E1193" t="str">
            <v>u/h</v>
          </cell>
        </row>
        <row r="1194">
          <cell r="A1194" t="str">
            <v>AM35</v>
          </cell>
          <cell r="B1194" t="str">
            <v>Brita 1</v>
          </cell>
          <cell r="C1194" t="str">
            <v>m3</v>
          </cell>
          <cell r="D1194">
            <v>1</v>
          </cell>
          <cell r="E1194" t="str">
            <v>m3</v>
          </cell>
        </row>
        <row r="1195">
          <cell r="A1195" t="str">
            <v>AM36</v>
          </cell>
          <cell r="B1195" t="str">
            <v>Brita 2</v>
          </cell>
          <cell r="C1195" t="str">
            <v>m3</v>
          </cell>
          <cell r="D1195">
            <v>1</v>
          </cell>
          <cell r="E1195" t="str">
            <v>m3</v>
          </cell>
        </row>
        <row r="1196">
          <cell r="A1196" t="str">
            <v>AM37</v>
          </cell>
          <cell r="B1196" t="str">
            <v>Brita 3</v>
          </cell>
          <cell r="C1196" t="str">
            <v>m3</v>
          </cell>
          <cell r="D1196">
            <v>1</v>
          </cell>
          <cell r="E1196" t="str">
            <v>m3</v>
          </cell>
        </row>
        <row r="1197">
          <cell r="A1197" t="str">
            <v>F801</v>
          </cell>
          <cell r="B1197" t="str">
            <v>Bomba hidráulica alta pressão MAC</v>
          </cell>
          <cell r="C1197" t="str">
            <v>dia</v>
          </cell>
          <cell r="D1197">
            <v>8</v>
          </cell>
          <cell r="E1197" t="str">
            <v>h</v>
          </cell>
        </row>
        <row r="1198">
          <cell r="A1198" t="str">
            <v>F802</v>
          </cell>
          <cell r="B1198" t="str">
            <v>Bomba eletr p/ injeção de nata MAC</v>
          </cell>
          <cell r="C1198" t="str">
            <v>dia</v>
          </cell>
          <cell r="D1198">
            <v>8</v>
          </cell>
          <cell r="E1198" t="str">
            <v>h</v>
          </cell>
        </row>
        <row r="1199">
          <cell r="A1199" t="str">
            <v>F803</v>
          </cell>
          <cell r="B1199" t="str">
            <v>Macaco p/ protensão MAC 7</v>
          </cell>
          <cell r="C1199" t="str">
            <v>dia</v>
          </cell>
          <cell r="D1199">
            <v>8</v>
          </cell>
          <cell r="E1199" t="str">
            <v>h</v>
          </cell>
        </row>
        <row r="1200">
          <cell r="A1200" t="str">
            <v>F804</v>
          </cell>
          <cell r="B1200" t="str">
            <v>Macaco p/ protensão MAC 12</v>
          </cell>
          <cell r="C1200" t="str">
            <v>dia</v>
          </cell>
          <cell r="D1200">
            <v>8</v>
          </cell>
          <cell r="E1200" t="str">
            <v>h</v>
          </cell>
        </row>
        <row r="1201">
          <cell r="A1201" t="str">
            <v>F805</v>
          </cell>
          <cell r="B1201" t="str">
            <v>Macaco p/ protensão MAC 4</v>
          </cell>
          <cell r="C1201" t="str">
            <v>dia</v>
          </cell>
          <cell r="D1201">
            <v>8</v>
          </cell>
          <cell r="E1201" t="str">
            <v>h</v>
          </cell>
        </row>
        <row r="1202">
          <cell r="A1202" t="str">
            <v>F807</v>
          </cell>
          <cell r="B1202" t="str">
            <v>Bomba hidr. alta pressão STUP</v>
          </cell>
          <cell r="C1202" t="str">
            <v>dia</v>
          </cell>
          <cell r="D1202">
            <v>8</v>
          </cell>
          <cell r="E1202" t="str">
            <v>h</v>
          </cell>
        </row>
        <row r="1203">
          <cell r="A1203" t="str">
            <v>F808</v>
          </cell>
          <cell r="B1203" t="str">
            <v>Bomba eletr. injeção de nata STUP</v>
          </cell>
          <cell r="C1203" t="str">
            <v>dia</v>
          </cell>
          <cell r="D1203">
            <v>8</v>
          </cell>
          <cell r="E1203" t="str">
            <v>h</v>
          </cell>
        </row>
        <row r="1204">
          <cell r="A1204" t="str">
            <v>F809</v>
          </cell>
          <cell r="B1204" t="str">
            <v>Macaco p/ protensão STUP</v>
          </cell>
          <cell r="C1204" t="str">
            <v>dia</v>
          </cell>
          <cell r="D1204">
            <v>8</v>
          </cell>
          <cell r="E1204" t="str">
            <v>h</v>
          </cell>
        </row>
        <row r="1205">
          <cell r="A1205" t="str">
            <v>F810</v>
          </cell>
          <cell r="B1205" t="str">
            <v>Macaco p/ protensão STUP</v>
          </cell>
          <cell r="C1205" t="str">
            <v>dia</v>
          </cell>
          <cell r="D1205">
            <v>8</v>
          </cell>
          <cell r="E1205" t="str">
            <v>h</v>
          </cell>
        </row>
        <row r="1206">
          <cell r="A1206" t="str">
            <v>F811</v>
          </cell>
          <cell r="B1206" t="str">
            <v>Macaco p/ protensão STUP</v>
          </cell>
          <cell r="C1206" t="str">
            <v>dia</v>
          </cell>
          <cell r="D1206">
            <v>8</v>
          </cell>
          <cell r="E1206" t="str">
            <v>h</v>
          </cell>
        </row>
        <row r="1207">
          <cell r="A1207" t="str">
            <v>F812</v>
          </cell>
          <cell r="B1207" t="str">
            <v>Macaco p/ protensão STUP</v>
          </cell>
          <cell r="C1207" t="str">
            <v>dia</v>
          </cell>
          <cell r="D1207">
            <v>8</v>
          </cell>
          <cell r="E1207" t="str">
            <v>h</v>
          </cell>
        </row>
        <row r="1208">
          <cell r="A1208" t="str">
            <v>F813</v>
          </cell>
          <cell r="B1208" t="str">
            <v>Macaco p/ prot. de tirante D=32mm</v>
          </cell>
          <cell r="C1208" t="str">
            <v>dia</v>
          </cell>
          <cell r="D1208">
            <v>8</v>
          </cell>
          <cell r="E1208" t="str">
            <v>h</v>
          </cell>
        </row>
        <row r="1209">
          <cell r="A1209" t="str">
            <v>F814</v>
          </cell>
          <cell r="B1209" t="str">
            <v>Injeção de nata de cimento</v>
          </cell>
          <cell r="C1209" t="str">
            <v>m</v>
          </cell>
          <cell r="D1209">
            <v>1</v>
          </cell>
          <cell r="E1209" t="str">
            <v>m</v>
          </cell>
        </row>
        <row r="1210">
          <cell r="A1210" t="str">
            <v>F943</v>
          </cell>
          <cell r="B1210" t="str">
            <v>Terra Armada - moldes metálicos</v>
          </cell>
          <cell r="C1210" t="str">
            <v>cj</v>
          </cell>
          <cell r="D1210">
            <v>1</v>
          </cell>
          <cell r="E1210" t="str">
            <v>m3</v>
          </cell>
        </row>
        <row r="1211">
          <cell r="A1211" t="str">
            <v>M001</v>
          </cell>
          <cell r="B1211" t="str">
            <v>Gasolina</v>
          </cell>
          <cell r="C1211" t="str">
            <v>l</v>
          </cell>
          <cell r="D1211">
            <v>1</v>
          </cell>
          <cell r="E1211" t="str">
            <v>l</v>
          </cell>
        </row>
        <row r="1212">
          <cell r="A1212" t="str">
            <v>M002</v>
          </cell>
          <cell r="B1212" t="str">
            <v>Diesel</v>
          </cell>
          <cell r="C1212" t="str">
            <v>l</v>
          </cell>
          <cell r="D1212">
            <v>1</v>
          </cell>
          <cell r="E1212" t="str">
            <v>l</v>
          </cell>
        </row>
        <row r="1213">
          <cell r="A1213" t="str">
            <v>M003</v>
          </cell>
          <cell r="B1213" t="str">
            <v>Óleo combustível 1A</v>
          </cell>
          <cell r="C1213" t="str">
            <v>l</v>
          </cell>
          <cell r="D1213">
            <v>1</v>
          </cell>
          <cell r="E1213" t="str">
            <v>l</v>
          </cell>
        </row>
        <row r="1214">
          <cell r="A1214" t="str">
            <v>M004</v>
          </cell>
          <cell r="B1214" t="str">
            <v>Álcool</v>
          </cell>
          <cell r="C1214" t="str">
            <v>l</v>
          </cell>
          <cell r="D1214">
            <v>1</v>
          </cell>
          <cell r="E1214" t="str">
            <v>l</v>
          </cell>
        </row>
        <row r="1215">
          <cell r="A1215" t="str">
            <v>M005</v>
          </cell>
          <cell r="B1215" t="str">
            <v>Energia elétrica</v>
          </cell>
          <cell r="C1215" t="str">
            <v>kwh</v>
          </cell>
          <cell r="D1215">
            <v>1</v>
          </cell>
          <cell r="E1215" t="str">
            <v>kwh</v>
          </cell>
        </row>
        <row r="1216">
          <cell r="A1216" t="str">
            <v>M101</v>
          </cell>
          <cell r="B1216" t="str">
            <v>Cimento asfáltico CAP-20</v>
          </cell>
          <cell r="C1216" t="str">
            <v>t</v>
          </cell>
          <cell r="D1216">
            <v>1</v>
          </cell>
          <cell r="E1216" t="str">
            <v>t</v>
          </cell>
        </row>
        <row r="1217">
          <cell r="A1217" t="str">
            <v>M102</v>
          </cell>
          <cell r="B1217" t="str">
            <v>Cimento asfáltico CAP-40</v>
          </cell>
          <cell r="C1217" t="str">
            <v>t</v>
          </cell>
          <cell r="D1217">
            <v>1</v>
          </cell>
          <cell r="E1217" t="str">
            <v>t</v>
          </cell>
        </row>
        <row r="1218">
          <cell r="A1218" t="str">
            <v>M103</v>
          </cell>
          <cell r="B1218" t="str">
            <v>Asfalto diluído CM-30</v>
          </cell>
          <cell r="C1218" t="str">
            <v>t</v>
          </cell>
          <cell r="D1218">
            <v>1</v>
          </cell>
          <cell r="E1218" t="str">
            <v>t</v>
          </cell>
        </row>
        <row r="1219">
          <cell r="A1219" t="str">
            <v>M104</v>
          </cell>
          <cell r="B1219" t="str">
            <v>Emulsão asfáltica RR-1C</v>
          </cell>
          <cell r="C1219" t="str">
            <v>t</v>
          </cell>
          <cell r="D1219">
            <v>1</v>
          </cell>
          <cell r="E1219" t="str">
            <v>t</v>
          </cell>
        </row>
        <row r="1220">
          <cell r="A1220" t="str">
            <v>M105</v>
          </cell>
          <cell r="B1220" t="str">
            <v>Emulsão asfáltica RR-2C</v>
          </cell>
          <cell r="C1220" t="str">
            <v>t</v>
          </cell>
          <cell r="D1220">
            <v>1</v>
          </cell>
          <cell r="E1220" t="str">
            <v>t</v>
          </cell>
        </row>
        <row r="1221">
          <cell r="A1221" t="str">
            <v>M106</v>
          </cell>
          <cell r="B1221" t="str">
            <v>Cimento asfáltico CAP 7</v>
          </cell>
          <cell r="C1221" t="str">
            <v>t</v>
          </cell>
          <cell r="D1221">
            <v>1</v>
          </cell>
          <cell r="E1221" t="str">
            <v>t</v>
          </cell>
        </row>
        <row r="1222">
          <cell r="A1222" t="str">
            <v>M107</v>
          </cell>
          <cell r="B1222" t="str">
            <v>Emulsão asfáltica RM-1C</v>
          </cell>
          <cell r="C1222" t="str">
            <v>t</v>
          </cell>
          <cell r="D1222">
            <v>1</v>
          </cell>
          <cell r="E1222" t="str">
            <v>t</v>
          </cell>
        </row>
        <row r="1223">
          <cell r="A1223" t="str">
            <v>M108</v>
          </cell>
          <cell r="B1223" t="str">
            <v>Emulsão asfáltica RM-2C</v>
          </cell>
          <cell r="C1223" t="str">
            <v>t</v>
          </cell>
          <cell r="D1223">
            <v>1</v>
          </cell>
          <cell r="E1223" t="str">
            <v>t</v>
          </cell>
        </row>
        <row r="1224">
          <cell r="A1224" t="str">
            <v>M109</v>
          </cell>
          <cell r="B1224" t="str">
            <v>Emulsão asfáltica RL-1C</v>
          </cell>
          <cell r="C1224" t="str">
            <v>t</v>
          </cell>
          <cell r="D1224">
            <v>1</v>
          </cell>
          <cell r="E1224" t="str">
            <v>t</v>
          </cell>
        </row>
        <row r="1225">
          <cell r="A1225" t="str">
            <v>M110</v>
          </cell>
          <cell r="B1225" t="str">
            <v>Emulsão polim. p/ micro-rev. a frio</v>
          </cell>
          <cell r="C1225" t="str">
            <v>t</v>
          </cell>
          <cell r="D1225">
            <v>1</v>
          </cell>
          <cell r="E1225" t="str">
            <v>t</v>
          </cell>
        </row>
        <row r="1226">
          <cell r="A1226" t="str">
            <v>M111</v>
          </cell>
          <cell r="B1226" t="str">
            <v>Aditivo p/ controle de ruptura</v>
          </cell>
          <cell r="C1226" t="str">
            <v>kg</v>
          </cell>
          <cell r="D1226">
            <v>1</v>
          </cell>
          <cell r="E1226" t="str">
            <v>kg</v>
          </cell>
        </row>
        <row r="1227">
          <cell r="A1227" t="str">
            <v>M112</v>
          </cell>
          <cell r="B1227" t="str">
            <v>Aditivo sólido (fibras)</v>
          </cell>
          <cell r="C1227" t="str">
            <v>kg</v>
          </cell>
          <cell r="D1227">
            <v>1</v>
          </cell>
          <cell r="E1227" t="str">
            <v>kg</v>
          </cell>
        </row>
        <row r="1228">
          <cell r="A1228" t="str">
            <v>M114</v>
          </cell>
          <cell r="B1228" t="str">
            <v>Agente rejuv. p/ recicl. a quente</v>
          </cell>
          <cell r="C1228" t="str">
            <v>t</v>
          </cell>
          <cell r="D1228">
            <v>1</v>
          </cell>
          <cell r="E1228" t="str">
            <v>t</v>
          </cell>
        </row>
        <row r="1229">
          <cell r="A1229" t="str">
            <v>M201</v>
          </cell>
          <cell r="B1229" t="str">
            <v>Cimento portland CP-32 (a granel)</v>
          </cell>
          <cell r="C1229" t="str">
            <v>kg</v>
          </cell>
          <cell r="D1229">
            <v>1</v>
          </cell>
          <cell r="E1229" t="str">
            <v>kg</v>
          </cell>
        </row>
        <row r="1230">
          <cell r="A1230" t="str">
            <v>M202</v>
          </cell>
          <cell r="B1230" t="str">
            <v>Cimento portland CP-32</v>
          </cell>
          <cell r="C1230" t="str">
            <v>sc</v>
          </cell>
          <cell r="D1230">
            <v>50</v>
          </cell>
          <cell r="E1230" t="str">
            <v>kg</v>
          </cell>
        </row>
        <row r="1231">
          <cell r="A1231" t="str">
            <v>M307</v>
          </cell>
          <cell r="B1231" t="str">
            <v>Cordoalha CP-190 RB D=12,7mm</v>
          </cell>
          <cell r="C1231" t="str">
            <v>kg</v>
          </cell>
          <cell r="D1231">
            <v>1</v>
          </cell>
          <cell r="E1231" t="str">
            <v>kg</v>
          </cell>
        </row>
        <row r="1232">
          <cell r="A1232" t="str">
            <v>M319</v>
          </cell>
          <cell r="B1232" t="str">
            <v>Arame recozido nº. 18</v>
          </cell>
          <cell r="C1232" t="str">
            <v>kg</v>
          </cell>
          <cell r="D1232">
            <v>1</v>
          </cell>
          <cell r="E1232" t="str">
            <v>kg</v>
          </cell>
        </row>
        <row r="1233">
          <cell r="A1233" t="str">
            <v>M320</v>
          </cell>
          <cell r="B1233" t="str">
            <v>Pregos (18x30)</v>
          </cell>
          <cell r="C1233" t="str">
            <v>kg</v>
          </cell>
          <cell r="D1233">
            <v>1</v>
          </cell>
          <cell r="E1233" t="str">
            <v>kg</v>
          </cell>
        </row>
        <row r="1234">
          <cell r="A1234" t="str">
            <v>M321</v>
          </cell>
          <cell r="B1234" t="str">
            <v>Arame farpado nº. 16 galv. simples</v>
          </cell>
          <cell r="C1234" t="str">
            <v>rl</v>
          </cell>
          <cell r="D1234">
            <v>250</v>
          </cell>
          <cell r="E1234" t="str">
            <v>m</v>
          </cell>
        </row>
        <row r="1235">
          <cell r="A1235" t="str">
            <v>M322</v>
          </cell>
          <cell r="B1235" t="str">
            <v>Grampo para cerca galvanizado 1 x 9</v>
          </cell>
          <cell r="C1235" t="str">
            <v>kg</v>
          </cell>
          <cell r="D1235">
            <v>1</v>
          </cell>
          <cell r="E1235" t="str">
            <v>kg</v>
          </cell>
        </row>
        <row r="1236">
          <cell r="A1236" t="str">
            <v>M323</v>
          </cell>
          <cell r="B1236" t="str">
            <v>Cantoneira de aço 4" x 4" x 3/8"</v>
          </cell>
          <cell r="C1236" t="str">
            <v>kg</v>
          </cell>
          <cell r="D1236">
            <v>1</v>
          </cell>
          <cell r="E1236" t="str">
            <v>kg</v>
          </cell>
        </row>
        <row r="1237">
          <cell r="A1237" t="str">
            <v>M324</v>
          </cell>
          <cell r="B1237" t="str">
            <v>Pórtico metálico (15 a 17m de vão)</v>
          </cell>
          <cell r="C1237" t="str">
            <v>un</v>
          </cell>
          <cell r="D1237">
            <v>1</v>
          </cell>
          <cell r="E1237" t="str">
            <v>un</v>
          </cell>
        </row>
        <row r="1238">
          <cell r="A1238" t="str">
            <v>M325</v>
          </cell>
          <cell r="B1238" t="str">
            <v>Trilho metálico TR-37 (usado)</v>
          </cell>
          <cell r="C1238" t="str">
            <v>kg</v>
          </cell>
          <cell r="D1238">
            <v>1</v>
          </cell>
          <cell r="E1238" t="str">
            <v>kg</v>
          </cell>
        </row>
        <row r="1239">
          <cell r="A1239" t="str">
            <v>M326</v>
          </cell>
          <cell r="B1239" t="str">
            <v>Série de brocas S-12 D=22 mm</v>
          </cell>
          <cell r="C1239" t="str">
            <v>un</v>
          </cell>
          <cell r="D1239">
            <v>1</v>
          </cell>
          <cell r="E1239" t="str">
            <v>un</v>
          </cell>
        </row>
        <row r="1240">
          <cell r="A1240" t="str">
            <v>M328</v>
          </cell>
          <cell r="B1240" t="str">
            <v>Luva de emenda D=32mm</v>
          </cell>
          <cell r="C1240" t="str">
            <v>un</v>
          </cell>
          <cell r="D1240">
            <v>1</v>
          </cell>
          <cell r="E1240" t="str">
            <v>un</v>
          </cell>
        </row>
        <row r="1241">
          <cell r="A1241" t="str">
            <v>M330</v>
          </cell>
          <cell r="B1241" t="str">
            <v>Calha met. semicircular D=40 cm</v>
          </cell>
          <cell r="C1241" t="str">
            <v>m</v>
          </cell>
          <cell r="D1241">
            <v>1</v>
          </cell>
          <cell r="E1241" t="str">
            <v>m</v>
          </cell>
        </row>
        <row r="1242">
          <cell r="A1242" t="str">
            <v>M331</v>
          </cell>
          <cell r="B1242" t="str">
            <v>Paraf. fixação calha met. (1/2"x1")</v>
          </cell>
          <cell r="C1242" t="str">
            <v>un</v>
          </cell>
          <cell r="D1242">
            <v>1</v>
          </cell>
          <cell r="E1242" t="str">
            <v>un</v>
          </cell>
        </row>
        <row r="1243">
          <cell r="A1243" t="str">
            <v>M332</v>
          </cell>
          <cell r="B1243" t="str">
            <v>Paraf. forma de madeira (1/2"x3")</v>
          </cell>
          <cell r="C1243" t="str">
            <v>kg</v>
          </cell>
          <cell r="D1243">
            <v>1</v>
          </cell>
          <cell r="E1243" t="str">
            <v>kg</v>
          </cell>
        </row>
        <row r="1244">
          <cell r="A1244" t="str">
            <v>M334</v>
          </cell>
          <cell r="B1244" t="str">
            <v>Paraf. zinc. c/ fenda 1 1/2"x3/16"</v>
          </cell>
          <cell r="C1244" t="str">
            <v>un</v>
          </cell>
          <cell r="D1244">
            <v>1</v>
          </cell>
          <cell r="E1244" t="str">
            <v>un</v>
          </cell>
        </row>
        <row r="1245">
          <cell r="A1245" t="str">
            <v>M335</v>
          </cell>
          <cell r="B1245" t="str">
            <v>Paraf. zincado francês 4" x 5/16"</v>
          </cell>
          <cell r="C1245" t="str">
            <v>un</v>
          </cell>
          <cell r="D1245">
            <v>1</v>
          </cell>
          <cell r="E1245" t="str">
            <v>un</v>
          </cell>
        </row>
        <row r="1246">
          <cell r="A1246" t="str">
            <v>M338</v>
          </cell>
          <cell r="B1246" t="str">
            <v>Cano de ferro D=3/4"</v>
          </cell>
          <cell r="C1246" t="str">
            <v>pç</v>
          </cell>
          <cell r="D1246">
            <v>6</v>
          </cell>
          <cell r="E1246" t="str">
            <v>m</v>
          </cell>
        </row>
        <row r="1247">
          <cell r="A1247" t="str">
            <v>M339</v>
          </cell>
          <cell r="B1247" t="str">
            <v>Cantoneira ferro (3,0"x3,0"x3/8")</v>
          </cell>
          <cell r="C1247" t="str">
            <v>kg</v>
          </cell>
          <cell r="D1247">
            <v>1</v>
          </cell>
          <cell r="E1247" t="str">
            <v>kg</v>
          </cell>
        </row>
        <row r="1248">
          <cell r="A1248" t="str">
            <v>M340</v>
          </cell>
          <cell r="B1248" t="str">
            <v>Tampão de ferro fundido</v>
          </cell>
          <cell r="C1248" t="str">
            <v>un</v>
          </cell>
          <cell r="D1248">
            <v>1</v>
          </cell>
          <cell r="E1248" t="str">
            <v>un</v>
          </cell>
        </row>
        <row r="1249">
          <cell r="A1249" t="str">
            <v>M341</v>
          </cell>
          <cell r="B1249" t="str">
            <v>Defensa met. maleável simples</v>
          </cell>
          <cell r="C1249" t="str">
            <v>mod</v>
          </cell>
          <cell r="D1249">
            <v>1</v>
          </cell>
          <cell r="E1249" t="str">
            <v>mod</v>
          </cell>
        </row>
        <row r="1250">
          <cell r="A1250" t="str">
            <v>M342</v>
          </cell>
          <cell r="B1250" t="str">
            <v>Defensa met. maleável dupla</v>
          </cell>
          <cell r="C1250" t="str">
            <v>mod</v>
          </cell>
          <cell r="D1250">
            <v>1</v>
          </cell>
          <cell r="E1250" t="str">
            <v>mod</v>
          </cell>
        </row>
        <row r="1251">
          <cell r="A1251" t="str">
            <v>M343</v>
          </cell>
          <cell r="B1251" t="str">
            <v>Defensa met. semi-maleável simples</v>
          </cell>
          <cell r="C1251" t="str">
            <v>mod</v>
          </cell>
          <cell r="D1251">
            <v>1</v>
          </cell>
          <cell r="E1251" t="str">
            <v>mod</v>
          </cell>
        </row>
        <row r="1252">
          <cell r="A1252" t="str">
            <v>M344</v>
          </cell>
          <cell r="B1252" t="str">
            <v>Defensa met. semi-maleável dupla</v>
          </cell>
          <cell r="C1252" t="str">
            <v>mod</v>
          </cell>
          <cell r="D1252">
            <v>1</v>
          </cell>
          <cell r="E1252" t="str">
            <v>mod</v>
          </cell>
        </row>
        <row r="1253">
          <cell r="A1253" t="str">
            <v>M345</v>
          </cell>
          <cell r="B1253" t="str">
            <v>Chapa de aço n. 28 (fina)</v>
          </cell>
          <cell r="C1253" t="str">
            <v>kg</v>
          </cell>
          <cell r="D1253">
            <v>1</v>
          </cell>
          <cell r="E1253" t="str">
            <v>kg</v>
          </cell>
        </row>
        <row r="1254">
          <cell r="A1254" t="str">
            <v>M346</v>
          </cell>
          <cell r="B1254" t="str">
            <v>Chapa de aço n. 16 (tratada)</v>
          </cell>
          <cell r="C1254" t="str">
            <v>m2</v>
          </cell>
          <cell r="D1254">
            <v>1</v>
          </cell>
          <cell r="E1254" t="str">
            <v>m2</v>
          </cell>
        </row>
        <row r="1255">
          <cell r="A1255" t="str">
            <v>M347</v>
          </cell>
          <cell r="B1255" t="str">
            <v>Dente p/ fresadora 1000 C</v>
          </cell>
          <cell r="C1255" t="str">
            <v>un</v>
          </cell>
          <cell r="D1255">
            <v>1</v>
          </cell>
          <cell r="E1255" t="str">
            <v>un</v>
          </cell>
        </row>
        <row r="1256">
          <cell r="A1256" t="str">
            <v>M348</v>
          </cell>
          <cell r="B1256" t="str">
            <v>Porta dente p/ fresadora 1000 C</v>
          </cell>
          <cell r="C1256" t="str">
            <v>un</v>
          </cell>
          <cell r="D1256">
            <v>1</v>
          </cell>
          <cell r="E1256" t="str">
            <v>un</v>
          </cell>
        </row>
        <row r="1257">
          <cell r="A1257" t="str">
            <v>M349</v>
          </cell>
          <cell r="B1257" t="str">
            <v>Dente p/ fresadora 2000 DC</v>
          </cell>
          <cell r="C1257" t="str">
            <v>un</v>
          </cell>
          <cell r="D1257">
            <v>1</v>
          </cell>
          <cell r="E1257" t="str">
            <v>un</v>
          </cell>
        </row>
        <row r="1258">
          <cell r="A1258" t="str">
            <v>M350</v>
          </cell>
          <cell r="B1258" t="str">
            <v>Porta dente p/ fresadora 2000 DC</v>
          </cell>
          <cell r="C1258" t="str">
            <v>un</v>
          </cell>
          <cell r="D1258">
            <v>1</v>
          </cell>
          <cell r="E1258" t="str">
            <v>un</v>
          </cell>
        </row>
        <row r="1259">
          <cell r="A1259" t="str">
            <v>M351</v>
          </cell>
          <cell r="B1259" t="str">
            <v>Estrut. (tunnel liner) D=1,6m galv.</v>
          </cell>
          <cell r="C1259" t="str">
            <v>m</v>
          </cell>
          <cell r="D1259">
            <v>1</v>
          </cell>
          <cell r="E1259" t="str">
            <v>m</v>
          </cell>
        </row>
        <row r="1260">
          <cell r="A1260" t="str">
            <v>M352</v>
          </cell>
          <cell r="B1260" t="str">
            <v>Estrut. (tunnel liner) D=2,0m galv.</v>
          </cell>
          <cell r="C1260" t="str">
            <v>m</v>
          </cell>
          <cell r="D1260">
            <v>1</v>
          </cell>
          <cell r="E1260" t="str">
            <v>m</v>
          </cell>
        </row>
        <row r="1261">
          <cell r="A1261" t="str">
            <v>M353</v>
          </cell>
          <cell r="B1261" t="str">
            <v>Estrut. (tunnel liner) D=1,6m epoxy</v>
          </cell>
          <cell r="C1261" t="str">
            <v>m</v>
          </cell>
          <cell r="D1261">
            <v>1</v>
          </cell>
          <cell r="E1261" t="str">
            <v>m</v>
          </cell>
        </row>
        <row r="1262">
          <cell r="A1262" t="str">
            <v>M354</v>
          </cell>
          <cell r="B1262" t="str">
            <v>Estrut, (tunnel liner) D=2,0m epoxy</v>
          </cell>
          <cell r="C1262" t="str">
            <v>m</v>
          </cell>
          <cell r="D1262">
            <v>1</v>
          </cell>
          <cell r="E1262" t="str">
            <v>m</v>
          </cell>
        </row>
        <row r="1263">
          <cell r="A1263" t="str">
            <v>M355</v>
          </cell>
          <cell r="B1263" t="str">
            <v>Chapa mult. D=1,60 m rev. galv.</v>
          </cell>
          <cell r="C1263" t="str">
            <v>m</v>
          </cell>
          <cell r="D1263">
            <v>1</v>
          </cell>
          <cell r="E1263" t="str">
            <v>m</v>
          </cell>
        </row>
        <row r="1264">
          <cell r="A1264" t="str">
            <v>M356</v>
          </cell>
          <cell r="B1264" t="str">
            <v>Chapa mult. D=2,00 m rev. galv.</v>
          </cell>
          <cell r="C1264" t="str">
            <v>m</v>
          </cell>
          <cell r="D1264">
            <v>1</v>
          </cell>
          <cell r="E1264" t="str">
            <v>m</v>
          </cell>
        </row>
        <row r="1265">
          <cell r="A1265" t="str">
            <v>M357</v>
          </cell>
          <cell r="B1265" t="str">
            <v>Chapa mult. D=1,60 m rev. epoxy</v>
          </cell>
          <cell r="C1265" t="str">
            <v>m</v>
          </cell>
          <cell r="D1265">
            <v>1</v>
          </cell>
          <cell r="E1265" t="str">
            <v>m</v>
          </cell>
        </row>
        <row r="1266">
          <cell r="A1266" t="str">
            <v>M358</v>
          </cell>
          <cell r="B1266" t="str">
            <v>Chapa mult. D=2,00 m rev. epoxy</v>
          </cell>
          <cell r="C1266" t="str">
            <v>m</v>
          </cell>
          <cell r="D1266">
            <v>1</v>
          </cell>
          <cell r="E1266" t="str">
            <v>m</v>
          </cell>
        </row>
        <row r="1267">
          <cell r="A1267" t="str">
            <v>M359</v>
          </cell>
          <cell r="B1267" t="str">
            <v>Vigas "I" 254 x 117,5mm - 1ª alma</v>
          </cell>
          <cell r="C1267" t="str">
            <v>kg</v>
          </cell>
          <cell r="D1267">
            <v>1</v>
          </cell>
          <cell r="E1267" t="str">
            <v>kg</v>
          </cell>
        </row>
        <row r="1268">
          <cell r="A1268" t="str">
            <v>M361</v>
          </cell>
          <cell r="B1268" t="str">
            <v>Estrut.(tunnel liner) D=1,2m galv.</v>
          </cell>
          <cell r="C1268" t="str">
            <v>m</v>
          </cell>
          <cell r="D1268">
            <v>1</v>
          </cell>
          <cell r="E1268" t="str">
            <v>m</v>
          </cell>
        </row>
        <row r="1269">
          <cell r="A1269" t="str">
            <v>M362</v>
          </cell>
          <cell r="B1269" t="str">
            <v>Estrut. (tunnel liner) D=1,2m epoxy</v>
          </cell>
          <cell r="C1269" t="str">
            <v>m</v>
          </cell>
          <cell r="D1269">
            <v>1</v>
          </cell>
          <cell r="E1269" t="str">
            <v>m</v>
          </cell>
        </row>
        <row r="1270">
          <cell r="A1270" t="str">
            <v>M370</v>
          </cell>
          <cell r="B1270" t="str">
            <v>Bainha metálica diam. int.=45mm MAC</v>
          </cell>
          <cell r="C1270" t="str">
            <v>m</v>
          </cell>
          <cell r="D1270">
            <v>1</v>
          </cell>
          <cell r="E1270" t="str">
            <v>m</v>
          </cell>
        </row>
        <row r="1271">
          <cell r="A1271" t="str">
            <v>M371</v>
          </cell>
          <cell r="B1271" t="str">
            <v>Bainha metálica diam. int.=60mm MAC</v>
          </cell>
          <cell r="C1271" t="str">
            <v>m</v>
          </cell>
          <cell r="D1271">
            <v>1</v>
          </cell>
          <cell r="E1271" t="str">
            <v>m</v>
          </cell>
        </row>
        <row r="1272">
          <cell r="A1272" t="str">
            <v>M372</v>
          </cell>
          <cell r="B1272" t="str">
            <v>Bainha metálica diam. int.=55mm MAC</v>
          </cell>
          <cell r="C1272" t="str">
            <v>m</v>
          </cell>
          <cell r="D1272">
            <v>1</v>
          </cell>
          <cell r="E1272" t="str">
            <v>m</v>
          </cell>
        </row>
        <row r="1273">
          <cell r="A1273" t="str">
            <v>M373</v>
          </cell>
          <cell r="B1273" t="str">
            <v>Bainha metálica diam. int.=70mm MAC</v>
          </cell>
          <cell r="C1273" t="str">
            <v>m</v>
          </cell>
          <cell r="D1273">
            <v>1</v>
          </cell>
          <cell r="E1273" t="str">
            <v>m</v>
          </cell>
        </row>
        <row r="1274">
          <cell r="A1274" t="str">
            <v>M374</v>
          </cell>
          <cell r="B1274" t="str">
            <v>Ancoragem p/ cabo 4V D=1/2" MAC</v>
          </cell>
          <cell r="C1274" t="str">
            <v>cj</v>
          </cell>
          <cell r="D1274">
            <v>1</v>
          </cell>
          <cell r="E1274" t="str">
            <v>cj</v>
          </cell>
        </row>
        <row r="1275">
          <cell r="A1275" t="str">
            <v>M375</v>
          </cell>
          <cell r="B1275" t="str">
            <v>Ancoragem p/ cabo 6V D=1/2" MAC</v>
          </cell>
          <cell r="C1275" t="str">
            <v>cj</v>
          </cell>
          <cell r="D1275">
            <v>1</v>
          </cell>
          <cell r="E1275" t="str">
            <v>cj</v>
          </cell>
        </row>
        <row r="1276">
          <cell r="A1276" t="str">
            <v>M376</v>
          </cell>
          <cell r="B1276" t="str">
            <v>Ancoragem p/ cabo 7V D=1/2" MAC</v>
          </cell>
          <cell r="C1276" t="str">
            <v>cj</v>
          </cell>
          <cell r="D1276">
            <v>1</v>
          </cell>
          <cell r="E1276" t="str">
            <v>cj</v>
          </cell>
        </row>
        <row r="1277">
          <cell r="A1277" t="str">
            <v>M377</v>
          </cell>
          <cell r="B1277" t="str">
            <v>Ancoragem p/ cabo 12V D=1/2" MAC</v>
          </cell>
          <cell r="C1277" t="str">
            <v>cj</v>
          </cell>
          <cell r="D1277">
            <v>1</v>
          </cell>
          <cell r="E1277" t="str">
            <v>cj</v>
          </cell>
        </row>
        <row r="1278">
          <cell r="A1278" t="str">
            <v>M378</v>
          </cell>
          <cell r="B1278" t="str">
            <v>Apoio do porta dente frezad. 2000DC</v>
          </cell>
          <cell r="C1278" t="str">
            <v>un</v>
          </cell>
          <cell r="D1278">
            <v>1</v>
          </cell>
          <cell r="E1278" t="str">
            <v>un</v>
          </cell>
        </row>
        <row r="1279">
          <cell r="A1279" t="str">
            <v>M380</v>
          </cell>
          <cell r="B1279" t="str">
            <v>Bainha metálica D=45mm STUP</v>
          </cell>
          <cell r="C1279" t="str">
            <v>m</v>
          </cell>
          <cell r="D1279">
            <v>1</v>
          </cell>
          <cell r="E1279" t="str">
            <v>m</v>
          </cell>
        </row>
        <row r="1280">
          <cell r="A1280" t="str">
            <v>M381</v>
          </cell>
          <cell r="B1280" t="str">
            <v>Bainha metálica D=60mm STUP</v>
          </cell>
          <cell r="C1280" t="str">
            <v>m</v>
          </cell>
          <cell r="D1280">
            <v>1</v>
          </cell>
          <cell r="E1280" t="str">
            <v>m</v>
          </cell>
        </row>
        <row r="1281">
          <cell r="A1281" t="str">
            <v>M382</v>
          </cell>
          <cell r="B1281" t="str">
            <v>Bainha metálica D=55mm STUP</v>
          </cell>
          <cell r="C1281" t="str">
            <v>m</v>
          </cell>
          <cell r="D1281">
            <v>1</v>
          </cell>
          <cell r="E1281" t="str">
            <v>m</v>
          </cell>
        </row>
        <row r="1282">
          <cell r="A1282" t="str">
            <v>M383</v>
          </cell>
          <cell r="B1282" t="str">
            <v>Bainha metálica D=70mm STUP</v>
          </cell>
          <cell r="C1282" t="str">
            <v>m</v>
          </cell>
          <cell r="D1282">
            <v>1</v>
          </cell>
          <cell r="E1282" t="str">
            <v>m</v>
          </cell>
        </row>
        <row r="1283">
          <cell r="A1283" t="str">
            <v>M384</v>
          </cell>
          <cell r="B1283" t="str">
            <v>Ancoragem p/ cabo 4V D=1/2" STUP</v>
          </cell>
          <cell r="C1283" t="str">
            <v>cj</v>
          </cell>
          <cell r="D1283">
            <v>1</v>
          </cell>
          <cell r="E1283" t="str">
            <v>cj</v>
          </cell>
        </row>
        <row r="1284">
          <cell r="A1284" t="str">
            <v>M385</v>
          </cell>
          <cell r="B1284" t="str">
            <v>Ancoragem p/ cabo 6V D=1/2" STUP</v>
          </cell>
          <cell r="C1284" t="str">
            <v>cj</v>
          </cell>
          <cell r="D1284">
            <v>1</v>
          </cell>
          <cell r="E1284" t="str">
            <v>cj</v>
          </cell>
        </row>
        <row r="1285">
          <cell r="A1285" t="str">
            <v>M386</v>
          </cell>
          <cell r="B1285" t="str">
            <v>Ancoragem p/ cabo 7V D=1/2" STUP</v>
          </cell>
          <cell r="C1285" t="str">
            <v>cj</v>
          </cell>
          <cell r="D1285">
            <v>1</v>
          </cell>
          <cell r="E1285" t="str">
            <v>cj</v>
          </cell>
        </row>
        <row r="1286">
          <cell r="A1286" t="str">
            <v>M387</v>
          </cell>
          <cell r="B1286" t="str">
            <v>Ancoragem p/ cabo 12V D=1/2" STUP</v>
          </cell>
          <cell r="C1286" t="str">
            <v>cj</v>
          </cell>
          <cell r="D1286">
            <v>1</v>
          </cell>
          <cell r="E1286" t="str">
            <v>cj</v>
          </cell>
        </row>
        <row r="1287">
          <cell r="A1287" t="str">
            <v>M390</v>
          </cell>
          <cell r="B1287" t="str">
            <v>Porca de ancoragem D=32mm</v>
          </cell>
          <cell r="C1287" t="str">
            <v>un</v>
          </cell>
          <cell r="D1287">
            <v>1</v>
          </cell>
          <cell r="E1287" t="str">
            <v>un</v>
          </cell>
        </row>
        <row r="1288">
          <cell r="A1288" t="str">
            <v>M391</v>
          </cell>
          <cell r="B1288" t="str">
            <v>Contra porca h=35mm D=32mm</v>
          </cell>
          <cell r="C1288" t="str">
            <v>un</v>
          </cell>
          <cell r="D1288">
            <v>1</v>
          </cell>
          <cell r="E1288" t="str">
            <v>un</v>
          </cell>
        </row>
        <row r="1289">
          <cell r="A1289" t="str">
            <v>M392</v>
          </cell>
          <cell r="B1289" t="str">
            <v>Aço ST 85/105 D=32mm</v>
          </cell>
          <cell r="C1289" t="str">
            <v>m</v>
          </cell>
          <cell r="D1289">
            <v>1</v>
          </cell>
          <cell r="E1289" t="str">
            <v>m</v>
          </cell>
        </row>
        <row r="1290">
          <cell r="A1290" t="str">
            <v>M393</v>
          </cell>
          <cell r="B1290" t="str">
            <v>Placa de ancoragem - 200x200x38mm</v>
          </cell>
          <cell r="C1290" t="str">
            <v>un</v>
          </cell>
          <cell r="D1290">
            <v>1</v>
          </cell>
          <cell r="E1290" t="str">
            <v>un</v>
          </cell>
        </row>
        <row r="1291">
          <cell r="A1291" t="str">
            <v>M394</v>
          </cell>
          <cell r="B1291" t="str">
            <v>Bainha metálica D=38mm</v>
          </cell>
          <cell r="C1291" t="str">
            <v>m</v>
          </cell>
          <cell r="D1291">
            <v>1</v>
          </cell>
          <cell r="E1291" t="str">
            <v>m</v>
          </cell>
        </row>
        <row r="1292">
          <cell r="A1292" t="str">
            <v>M395</v>
          </cell>
          <cell r="B1292" t="str">
            <v>Bits p/ estabil. e recicl. RR/SS250</v>
          </cell>
          <cell r="C1292" t="str">
            <v>un</v>
          </cell>
          <cell r="D1292">
            <v>1</v>
          </cell>
          <cell r="E1292" t="str">
            <v>un</v>
          </cell>
        </row>
        <row r="1293">
          <cell r="A1293" t="str">
            <v>M396</v>
          </cell>
          <cell r="B1293" t="str">
            <v>Porta dente p/ est. e rec. RR/SS250</v>
          </cell>
          <cell r="C1293" t="str">
            <v>un</v>
          </cell>
          <cell r="D1293">
            <v>1</v>
          </cell>
          <cell r="E1293" t="str">
            <v>un</v>
          </cell>
        </row>
        <row r="1294">
          <cell r="A1294" t="str">
            <v>M397</v>
          </cell>
          <cell r="B1294" t="str">
            <v>Dente de corte para equip. recicl.</v>
          </cell>
          <cell r="C1294" t="str">
            <v>un</v>
          </cell>
          <cell r="D1294">
            <v>1</v>
          </cell>
          <cell r="E1294" t="str">
            <v>un</v>
          </cell>
        </row>
        <row r="1295">
          <cell r="A1295" t="str">
            <v>M398</v>
          </cell>
          <cell r="B1295" t="str">
            <v>Chapa de 8,00 mm</v>
          </cell>
          <cell r="C1295" t="str">
            <v>kg</v>
          </cell>
          <cell r="D1295">
            <v>1</v>
          </cell>
          <cell r="E1295" t="str">
            <v>kg</v>
          </cell>
        </row>
        <row r="1296">
          <cell r="A1296" t="str">
            <v>M401</v>
          </cell>
          <cell r="B1296" t="str">
            <v>Pontaletes D=15 cm (tronco p/ esc.)</v>
          </cell>
          <cell r="C1296" t="str">
            <v>m</v>
          </cell>
          <cell r="D1296">
            <v>1</v>
          </cell>
          <cell r="E1296" t="str">
            <v>m</v>
          </cell>
        </row>
        <row r="1297">
          <cell r="A1297" t="str">
            <v>M402</v>
          </cell>
          <cell r="B1297" t="str">
            <v>Pontaletes D=20 cm (tronco p/ esc.)</v>
          </cell>
          <cell r="C1297" t="str">
            <v>m</v>
          </cell>
          <cell r="D1297">
            <v>1</v>
          </cell>
          <cell r="E1297" t="str">
            <v>m</v>
          </cell>
        </row>
        <row r="1298">
          <cell r="A1298" t="str">
            <v>M403</v>
          </cell>
          <cell r="B1298" t="str">
            <v>Mourão madeira H=2,15 m D=9 cm</v>
          </cell>
          <cell r="C1298" t="str">
            <v>un</v>
          </cell>
          <cell r="D1298">
            <v>1</v>
          </cell>
          <cell r="E1298" t="str">
            <v>un</v>
          </cell>
        </row>
        <row r="1299">
          <cell r="A1299" t="str">
            <v>M404</v>
          </cell>
          <cell r="B1299" t="str">
            <v>Mourão madeira H=2,50 m D=12 cm</v>
          </cell>
          <cell r="C1299" t="str">
            <v>un</v>
          </cell>
          <cell r="D1299">
            <v>1</v>
          </cell>
          <cell r="E1299" t="str">
            <v>un</v>
          </cell>
        </row>
        <row r="1300">
          <cell r="A1300" t="str">
            <v>M405</v>
          </cell>
          <cell r="B1300" t="str">
            <v>Ripas de 2,5 cm x 5,0 cm</v>
          </cell>
          <cell r="C1300" t="str">
            <v>m</v>
          </cell>
          <cell r="D1300">
            <v>1</v>
          </cell>
          <cell r="E1300" t="str">
            <v>m</v>
          </cell>
        </row>
        <row r="1301">
          <cell r="A1301" t="str">
            <v>M406</v>
          </cell>
          <cell r="B1301" t="str">
            <v>Caibros de 7,5 cm x 7,5 cm</v>
          </cell>
          <cell r="C1301" t="str">
            <v>m</v>
          </cell>
          <cell r="D1301">
            <v>1</v>
          </cell>
          <cell r="E1301" t="str">
            <v>m</v>
          </cell>
        </row>
        <row r="1302">
          <cell r="A1302" t="str">
            <v>M407</v>
          </cell>
          <cell r="B1302" t="str">
            <v>Tábua pinho de 1ª 2,5 cm x 15,0 cm</v>
          </cell>
          <cell r="C1302" t="str">
            <v>m</v>
          </cell>
          <cell r="D1302">
            <v>1</v>
          </cell>
          <cell r="E1302" t="str">
            <v>m</v>
          </cell>
        </row>
        <row r="1303">
          <cell r="A1303" t="str">
            <v>M408</v>
          </cell>
          <cell r="B1303" t="str">
            <v>Tábua de 5ª 2,5 cm x 30,0 cm</v>
          </cell>
          <cell r="C1303" t="str">
            <v>m</v>
          </cell>
          <cell r="D1303">
            <v>1</v>
          </cell>
          <cell r="E1303" t="str">
            <v>m</v>
          </cell>
        </row>
        <row r="1304">
          <cell r="A1304" t="str">
            <v>M409</v>
          </cell>
          <cell r="B1304" t="str">
            <v>Pranchão de 1ª de 5,0 cm x 30,0 cm</v>
          </cell>
          <cell r="C1304" t="str">
            <v>m</v>
          </cell>
          <cell r="D1304">
            <v>1</v>
          </cell>
          <cell r="E1304" t="str">
            <v>m</v>
          </cell>
        </row>
        <row r="1305">
          <cell r="A1305" t="str">
            <v>M410</v>
          </cell>
          <cell r="B1305" t="str">
            <v>Compensado resinado de 17 mm</v>
          </cell>
          <cell r="C1305" t="str">
            <v>un</v>
          </cell>
          <cell r="D1305">
            <v>2.42</v>
          </cell>
          <cell r="E1305" t="str">
            <v>m2</v>
          </cell>
        </row>
        <row r="1306">
          <cell r="A1306" t="str">
            <v>M411</v>
          </cell>
          <cell r="B1306" t="str">
            <v>Compensado plastificado de 17 mm</v>
          </cell>
          <cell r="C1306" t="str">
            <v>un</v>
          </cell>
          <cell r="D1306">
            <v>2.97</v>
          </cell>
          <cell r="E1306" t="str">
            <v>m2</v>
          </cell>
        </row>
        <row r="1307">
          <cell r="A1307" t="str">
            <v>M412</v>
          </cell>
          <cell r="B1307" t="str">
            <v>Gastalho 10 x 2,0 cm</v>
          </cell>
          <cell r="C1307" t="str">
            <v>m</v>
          </cell>
          <cell r="D1307">
            <v>1</v>
          </cell>
          <cell r="E1307" t="str">
            <v>m</v>
          </cell>
        </row>
        <row r="1308">
          <cell r="A1308" t="str">
            <v>M413</v>
          </cell>
          <cell r="B1308" t="str">
            <v>Gastalho 10 x 2,5 cm</v>
          </cell>
          <cell r="C1308" t="str">
            <v>m</v>
          </cell>
          <cell r="D1308">
            <v>1</v>
          </cell>
          <cell r="E1308" t="str">
            <v>m</v>
          </cell>
        </row>
        <row r="1309">
          <cell r="A1309" t="str">
            <v>M414</v>
          </cell>
          <cell r="B1309" t="str">
            <v>Pranchão 7,5 x 30,0 cm</v>
          </cell>
          <cell r="C1309" t="str">
            <v>un</v>
          </cell>
          <cell r="D1309">
            <v>1</v>
          </cell>
          <cell r="E1309" t="str">
            <v>m</v>
          </cell>
        </row>
        <row r="1310">
          <cell r="A1310" t="str">
            <v>M415</v>
          </cell>
          <cell r="B1310" t="str">
            <v>Tábua 2,5 x 22,5 cm</v>
          </cell>
          <cell r="C1310" t="str">
            <v>un</v>
          </cell>
          <cell r="D1310">
            <v>1</v>
          </cell>
          <cell r="E1310" t="str">
            <v>m</v>
          </cell>
        </row>
        <row r="1311">
          <cell r="A1311" t="str">
            <v>M501</v>
          </cell>
          <cell r="B1311" t="str">
            <v>Dinamite a 60% (gelatina especial)</v>
          </cell>
          <cell r="C1311" t="str">
            <v>kg</v>
          </cell>
          <cell r="D1311">
            <v>1</v>
          </cell>
          <cell r="E1311" t="str">
            <v>kg</v>
          </cell>
        </row>
        <row r="1312">
          <cell r="A1312" t="str">
            <v>M503</v>
          </cell>
          <cell r="B1312" t="str">
            <v>Espoleta comum n. 8</v>
          </cell>
          <cell r="C1312" t="str">
            <v>un</v>
          </cell>
          <cell r="D1312">
            <v>1</v>
          </cell>
          <cell r="E1312" t="str">
            <v>un</v>
          </cell>
        </row>
        <row r="1313">
          <cell r="A1313" t="str">
            <v>M505</v>
          </cell>
          <cell r="B1313" t="str">
            <v>Cordel detonante NP 10</v>
          </cell>
          <cell r="C1313" t="str">
            <v>m</v>
          </cell>
          <cell r="D1313">
            <v>1</v>
          </cell>
          <cell r="E1313" t="str">
            <v>m</v>
          </cell>
        </row>
        <row r="1314">
          <cell r="A1314" t="str">
            <v>M507</v>
          </cell>
          <cell r="B1314" t="str">
            <v>Retardador de cordel</v>
          </cell>
          <cell r="C1314" t="str">
            <v>un</v>
          </cell>
          <cell r="D1314">
            <v>1</v>
          </cell>
          <cell r="E1314" t="str">
            <v>un</v>
          </cell>
        </row>
        <row r="1315">
          <cell r="A1315" t="str">
            <v>M508</v>
          </cell>
          <cell r="B1315" t="str">
            <v>Estopim</v>
          </cell>
          <cell r="C1315" t="str">
            <v>m</v>
          </cell>
          <cell r="D1315">
            <v>1</v>
          </cell>
          <cell r="E1315" t="str">
            <v>m</v>
          </cell>
        </row>
        <row r="1316">
          <cell r="A1316" t="str">
            <v>M600</v>
          </cell>
          <cell r="B1316" t="str">
            <v>Tinta refletiva alquídica p/ 1 ano</v>
          </cell>
          <cell r="C1316" t="str">
            <v>ba</v>
          </cell>
          <cell r="D1316">
            <v>18</v>
          </cell>
          <cell r="E1316" t="str">
            <v>l</v>
          </cell>
        </row>
        <row r="1317">
          <cell r="A1317" t="str">
            <v>M601</v>
          </cell>
          <cell r="B1317" t="str">
            <v>Tinta refletiva acrílica p/ 2 anos</v>
          </cell>
          <cell r="C1317" t="str">
            <v>ba</v>
          </cell>
          <cell r="D1317">
            <v>18</v>
          </cell>
          <cell r="E1317" t="str">
            <v>l</v>
          </cell>
        </row>
        <row r="1318">
          <cell r="A1318" t="str">
            <v>M602</v>
          </cell>
          <cell r="B1318" t="str">
            <v>Adubo NPK (4.14.8)</v>
          </cell>
          <cell r="C1318" t="str">
            <v>kg</v>
          </cell>
          <cell r="D1318">
            <v>1</v>
          </cell>
          <cell r="E1318" t="str">
            <v>kg</v>
          </cell>
        </row>
        <row r="1319">
          <cell r="A1319" t="str">
            <v>M603</v>
          </cell>
          <cell r="B1319" t="str">
            <v>Inseticida</v>
          </cell>
          <cell r="C1319" t="str">
            <v>l</v>
          </cell>
          <cell r="D1319">
            <v>1</v>
          </cell>
          <cell r="E1319" t="str">
            <v>l</v>
          </cell>
        </row>
        <row r="1320">
          <cell r="A1320" t="str">
            <v>M604</v>
          </cell>
          <cell r="B1320" t="str">
            <v>Aditivo plastiment BV-40</v>
          </cell>
          <cell r="C1320" t="str">
            <v>tam</v>
          </cell>
          <cell r="D1320">
            <v>200</v>
          </cell>
          <cell r="E1320" t="str">
            <v>kg</v>
          </cell>
        </row>
        <row r="1321">
          <cell r="A1321" t="str">
            <v>M605</v>
          </cell>
          <cell r="B1321" t="str">
            <v>Cola para tubo PVC</v>
          </cell>
          <cell r="C1321" t="str">
            <v>tb</v>
          </cell>
          <cell r="D1321">
            <v>75</v>
          </cell>
          <cell r="E1321" t="str">
            <v>gr</v>
          </cell>
        </row>
        <row r="1322">
          <cell r="A1322" t="str">
            <v>M606</v>
          </cell>
          <cell r="B1322" t="str">
            <v>Tinta anti-corrosiva</v>
          </cell>
          <cell r="C1322" t="str">
            <v>ba</v>
          </cell>
          <cell r="D1322">
            <v>18</v>
          </cell>
          <cell r="E1322" t="str">
            <v>l</v>
          </cell>
        </row>
        <row r="1323">
          <cell r="A1323" t="str">
            <v>M607</v>
          </cell>
          <cell r="B1323" t="str">
            <v>Óleo de linhaça</v>
          </cell>
          <cell r="C1323" t="str">
            <v>tam</v>
          </cell>
          <cell r="D1323">
            <v>200</v>
          </cell>
          <cell r="E1323" t="str">
            <v>l</v>
          </cell>
        </row>
        <row r="1324">
          <cell r="A1324" t="str">
            <v>M608</v>
          </cell>
          <cell r="B1324" t="str">
            <v>Detergente</v>
          </cell>
          <cell r="C1324" t="str">
            <v>ba</v>
          </cell>
          <cell r="D1324">
            <v>18</v>
          </cell>
          <cell r="E1324" t="str">
            <v>l</v>
          </cell>
        </row>
        <row r="1325">
          <cell r="A1325" t="str">
            <v>M609</v>
          </cell>
          <cell r="B1325" t="str">
            <v>Tinta esmalte sintético fosco</v>
          </cell>
          <cell r="C1325" t="str">
            <v>ba</v>
          </cell>
          <cell r="D1325">
            <v>18</v>
          </cell>
          <cell r="E1325" t="str">
            <v>l</v>
          </cell>
        </row>
        <row r="1326">
          <cell r="A1326" t="str">
            <v>M610</v>
          </cell>
          <cell r="B1326" t="str">
            <v>Pintura epóxica - barra D= 32mm</v>
          </cell>
          <cell r="C1326" t="str">
            <v>m</v>
          </cell>
          <cell r="D1326">
            <v>1</v>
          </cell>
          <cell r="E1326" t="str">
            <v>m</v>
          </cell>
        </row>
        <row r="1327">
          <cell r="A1327" t="str">
            <v>M611</v>
          </cell>
          <cell r="B1327" t="str">
            <v>Redutor tipo 2002 prim. qualidade</v>
          </cell>
          <cell r="C1327" t="str">
            <v>l</v>
          </cell>
          <cell r="D1327">
            <v>1</v>
          </cell>
          <cell r="E1327" t="str">
            <v>l</v>
          </cell>
        </row>
        <row r="1328">
          <cell r="A1328" t="str">
            <v>M612</v>
          </cell>
          <cell r="B1328" t="str">
            <v>Lixa para ferro n. 100</v>
          </cell>
          <cell r="C1328" t="str">
            <v>un</v>
          </cell>
          <cell r="D1328">
            <v>1</v>
          </cell>
          <cell r="E1328" t="str">
            <v>un</v>
          </cell>
        </row>
        <row r="1329">
          <cell r="A1329" t="str">
            <v>M613</v>
          </cell>
          <cell r="B1329" t="str">
            <v>Base de resina alquídica (primer)</v>
          </cell>
          <cell r="C1329" t="str">
            <v>l</v>
          </cell>
          <cell r="D1329">
            <v>1</v>
          </cell>
          <cell r="E1329" t="str">
            <v>l</v>
          </cell>
        </row>
        <row r="1330">
          <cell r="A1330" t="str">
            <v>M615</v>
          </cell>
          <cell r="B1330" t="str">
            <v>Microesferas PRE-MIX</v>
          </cell>
          <cell r="C1330" t="str">
            <v>kg</v>
          </cell>
          <cell r="D1330">
            <v>1</v>
          </cell>
          <cell r="E1330" t="str">
            <v>kg</v>
          </cell>
        </row>
        <row r="1331">
          <cell r="A1331" t="str">
            <v>M616</v>
          </cell>
          <cell r="B1331" t="str">
            <v>Microesferas DROP-ON</v>
          </cell>
          <cell r="C1331" t="str">
            <v>kg</v>
          </cell>
          <cell r="D1331">
            <v>1</v>
          </cell>
          <cell r="E1331" t="str">
            <v>kg</v>
          </cell>
        </row>
        <row r="1332">
          <cell r="A1332" t="str">
            <v>M617</v>
          </cell>
          <cell r="B1332" t="str">
            <v>Massa termoplástica para extrusão</v>
          </cell>
          <cell r="C1332" t="str">
            <v>kg</v>
          </cell>
          <cell r="D1332">
            <v>1</v>
          </cell>
          <cell r="E1332" t="str">
            <v>kg</v>
          </cell>
        </row>
        <row r="1333">
          <cell r="A1333" t="str">
            <v>M618</v>
          </cell>
          <cell r="B1333" t="str">
            <v>Massa termoplástica para aspersão</v>
          </cell>
          <cell r="C1333" t="str">
            <v>kg</v>
          </cell>
          <cell r="D1333">
            <v>1</v>
          </cell>
          <cell r="E1333" t="str">
            <v>kg</v>
          </cell>
        </row>
        <row r="1334">
          <cell r="A1334" t="str">
            <v>M619</v>
          </cell>
          <cell r="B1334" t="str">
            <v>Cola poliester</v>
          </cell>
          <cell r="C1334" t="str">
            <v>kg</v>
          </cell>
          <cell r="D1334">
            <v>1</v>
          </cell>
          <cell r="E1334" t="str">
            <v>kg</v>
          </cell>
        </row>
        <row r="1335">
          <cell r="A1335" t="str">
            <v>M620</v>
          </cell>
          <cell r="B1335" t="str">
            <v>Protetor de cura do concreto</v>
          </cell>
          <cell r="C1335" t="str">
            <v>tam</v>
          </cell>
          <cell r="D1335">
            <v>180</v>
          </cell>
          <cell r="E1335" t="str">
            <v>kg</v>
          </cell>
        </row>
        <row r="1336">
          <cell r="A1336" t="str">
            <v>M621</v>
          </cell>
          <cell r="B1336" t="str">
            <v>Desmoldante</v>
          </cell>
          <cell r="C1336" t="str">
            <v>tam</v>
          </cell>
          <cell r="D1336">
            <v>180</v>
          </cell>
          <cell r="E1336" t="str">
            <v>kg</v>
          </cell>
        </row>
        <row r="1337">
          <cell r="A1337" t="str">
            <v>M622</v>
          </cell>
          <cell r="B1337" t="str">
            <v>Interplast N</v>
          </cell>
          <cell r="C1337" t="str">
            <v>sc</v>
          </cell>
          <cell r="D1337">
            <v>50</v>
          </cell>
          <cell r="E1337" t="str">
            <v>kg</v>
          </cell>
        </row>
        <row r="1338">
          <cell r="A1338" t="str">
            <v>M623</v>
          </cell>
          <cell r="B1338" t="str">
            <v>Gás propano</v>
          </cell>
          <cell r="C1338" t="str">
            <v>kg</v>
          </cell>
          <cell r="D1338">
            <v>1</v>
          </cell>
          <cell r="E1338" t="str">
            <v>kg</v>
          </cell>
        </row>
        <row r="1339">
          <cell r="A1339" t="str">
            <v>M624</v>
          </cell>
          <cell r="B1339" t="str">
            <v>Tinta para pré-marcação</v>
          </cell>
          <cell r="C1339" t="str">
            <v>l</v>
          </cell>
          <cell r="D1339">
            <v>1</v>
          </cell>
          <cell r="E1339" t="str">
            <v>l</v>
          </cell>
        </row>
        <row r="1340">
          <cell r="A1340" t="str">
            <v>M625</v>
          </cell>
          <cell r="B1340" t="str">
            <v>Acetileno</v>
          </cell>
          <cell r="C1340" t="str">
            <v>m3</v>
          </cell>
          <cell r="D1340">
            <v>1</v>
          </cell>
          <cell r="E1340" t="str">
            <v>m3</v>
          </cell>
        </row>
        <row r="1341">
          <cell r="A1341" t="str">
            <v>M626</v>
          </cell>
          <cell r="B1341" t="str">
            <v>Oxigênio</v>
          </cell>
          <cell r="C1341" t="str">
            <v>m3</v>
          </cell>
          <cell r="D1341">
            <v>1</v>
          </cell>
          <cell r="E1341" t="str">
            <v>m3</v>
          </cell>
        </row>
        <row r="1342">
          <cell r="A1342" t="str">
            <v>M700</v>
          </cell>
          <cell r="B1342" t="str">
            <v>Tijolo comum maciço (5,5x9x19) cm</v>
          </cell>
          <cell r="C1342" t="str">
            <v>mlh</v>
          </cell>
          <cell r="D1342">
            <v>1000</v>
          </cell>
          <cell r="E1342" t="str">
            <v>un</v>
          </cell>
        </row>
        <row r="1343">
          <cell r="A1343" t="str">
            <v>M702</v>
          </cell>
          <cell r="B1343" t="str">
            <v>Cal hidratada</v>
          </cell>
          <cell r="C1343" t="str">
            <v>sc</v>
          </cell>
          <cell r="D1343">
            <v>20</v>
          </cell>
          <cell r="E1343" t="str">
            <v>kg</v>
          </cell>
        </row>
        <row r="1344">
          <cell r="A1344" t="str">
            <v>M703</v>
          </cell>
          <cell r="B1344" t="str">
            <v>Tijolo 20 x 30 cm</v>
          </cell>
          <cell r="C1344" t="str">
            <v>mlh</v>
          </cell>
          <cell r="D1344">
            <v>1000</v>
          </cell>
          <cell r="E1344" t="str">
            <v>un</v>
          </cell>
        </row>
        <row r="1345">
          <cell r="A1345" t="str">
            <v>M704</v>
          </cell>
          <cell r="B1345" t="str">
            <v>Areia Lavada Comercial</v>
          </cell>
          <cell r="C1345" t="str">
            <v>m3</v>
          </cell>
          <cell r="D1345">
            <v>1</v>
          </cell>
          <cell r="E1345" t="str">
            <v>m3</v>
          </cell>
        </row>
        <row r="1346">
          <cell r="A1346" t="str">
            <v>M705</v>
          </cell>
          <cell r="B1346" t="str">
            <v>Pó de pedra</v>
          </cell>
          <cell r="C1346" t="str">
            <v>m3</v>
          </cell>
          <cell r="D1346">
            <v>1</v>
          </cell>
          <cell r="E1346" t="str">
            <v>m3</v>
          </cell>
        </row>
        <row r="1347">
          <cell r="A1347" t="str">
            <v>M709</v>
          </cell>
          <cell r="B1347" t="str">
            <v>Brita Comercial</v>
          </cell>
          <cell r="C1347" t="str">
            <v>m3</v>
          </cell>
          <cell r="D1347">
            <v>1</v>
          </cell>
          <cell r="E1347" t="str">
            <v>m3</v>
          </cell>
        </row>
        <row r="1348">
          <cell r="A1348" t="str">
            <v>M710</v>
          </cell>
          <cell r="B1348" t="str">
            <v>Pedra de mão</v>
          </cell>
          <cell r="C1348" t="str">
            <v>m3</v>
          </cell>
          <cell r="D1348">
            <v>1</v>
          </cell>
          <cell r="E1348" t="str">
            <v>m3</v>
          </cell>
        </row>
        <row r="1349">
          <cell r="A1349" t="str">
            <v>M715</v>
          </cell>
          <cell r="B1349" t="str">
            <v>Pó calcário dolomítico</v>
          </cell>
          <cell r="C1349" t="str">
            <v>kg</v>
          </cell>
          <cell r="D1349">
            <v>1</v>
          </cell>
          <cell r="E1349" t="str">
            <v>kg</v>
          </cell>
        </row>
        <row r="1350">
          <cell r="A1350" t="str">
            <v>M901</v>
          </cell>
          <cell r="B1350" t="str">
            <v>Aparelho de apoio neoprene fretado</v>
          </cell>
          <cell r="C1350" t="str">
            <v>dm3</v>
          </cell>
          <cell r="D1350">
            <v>1</v>
          </cell>
          <cell r="E1350" t="str">
            <v>dm3</v>
          </cell>
        </row>
        <row r="1351">
          <cell r="A1351" t="str">
            <v>M902</v>
          </cell>
          <cell r="B1351" t="str">
            <v>Tubo de PVC D=75 mm</v>
          </cell>
          <cell r="C1351" t="str">
            <v>vr</v>
          </cell>
          <cell r="D1351">
            <v>6</v>
          </cell>
          <cell r="E1351" t="str">
            <v>m</v>
          </cell>
        </row>
        <row r="1352">
          <cell r="A1352" t="str">
            <v>M903</v>
          </cell>
          <cell r="B1352" t="str">
            <v>Manta sintética (Bidim) OP-20</v>
          </cell>
          <cell r="C1352" t="str">
            <v>m2</v>
          </cell>
          <cell r="D1352">
            <v>1</v>
          </cell>
          <cell r="E1352" t="str">
            <v>m2</v>
          </cell>
        </row>
        <row r="1353">
          <cell r="A1353" t="str">
            <v>M904</v>
          </cell>
          <cell r="B1353" t="str">
            <v>Manta sintética (Bidim) OP-30</v>
          </cell>
          <cell r="C1353" t="str">
            <v>m2</v>
          </cell>
          <cell r="D1353">
            <v>1</v>
          </cell>
          <cell r="E1353" t="str">
            <v>m2</v>
          </cell>
        </row>
        <row r="1354">
          <cell r="A1354" t="str">
            <v>M905</v>
          </cell>
          <cell r="B1354" t="str">
            <v>Filler</v>
          </cell>
          <cell r="C1354" t="str">
            <v>kg</v>
          </cell>
          <cell r="D1354">
            <v>1</v>
          </cell>
          <cell r="E1354" t="str">
            <v>kg</v>
          </cell>
        </row>
        <row r="1355">
          <cell r="A1355" t="str">
            <v>M906</v>
          </cell>
          <cell r="B1355" t="str">
            <v>Sementes p/ hidrossemeadura</v>
          </cell>
          <cell r="C1355" t="str">
            <v>kg</v>
          </cell>
          <cell r="D1355">
            <v>1</v>
          </cell>
          <cell r="E1355" t="str">
            <v>kg</v>
          </cell>
        </row>
        <row r="1356">
          <cell r="A1356" t="str">
            <v>M907</v>
          </cell>
          <cell r="B1356" t="str">
            <v>Adubo orgânico</v>
          </cell>
          <cell r="C1356" t="str">
            <v>t</v>
          </cell>
          <cell r="D1356">
            <v>1000</v>
          </cell>
          <cell r="E1356" t="str">
            <v>kg</v>
          </cell>
        </row>
        <row r="1357">
          <cell r="A1357" t="str">
            <v>M908</v>
          </cell>
          <cell r="B1357" t="str">
            <v>Eletrodo p/ solda eletr. OK 46.00</v>
          </cell>
          <cell r="C1357" t="str">
            <v>kg</v>
          </cell>
          <cell r="D1357">
            <v>1</v>
          </cell>
          <cell r="E1357" t="str">
            <v>kg</v>
          </cell>
        </row>
        <row r="1358">
          <cell r="A1358" t="str">
            <v>M909</v>
          </cell>
          <cell r="B1358" t="str">
            <v>Tubo de PVC perfurado D=50 mm</v>
          </cell>
          <cell r="C1358" t="str">
            <v>vr</v>
          </cell>
          <cell r="D1358">
            <v>6</v>
          </cell>
          <cell r="E1358" t="str">
            <v>m</v>
          </cell>
        </row>
        <row r="1359">
          <cell r="A1359" t="str">
            <v>M910</v>
          </cell>
          <cell r="B1359" t="str">
            <v>Tubo de PVC rígido D=50 mm</v>
          </cell>
          <cell r="C1359" t="str">
            <v>vr</v>
          </cell>
          <cell r="D1359">
            <v>6</v>
          </cell>
          <cell r="E1359" t="str">
            <v>m</v>
          </cell>
        </row>
        <row r="1360">
          <cell r="A1360" t="str">
            <v>M911</v>
          </cell>
          <cell r="B1360" t="str">
            <v>Tubo de PVC D=100 mm</v>
          </cell>
          <cell r="C1360" t="str">
            <v>vr</v>
          </cell>
          <cell r="D1360">
            <v>6</v>
          </cell>
          <cell r="E1360" t="str">
            <v>m</v>
          </cell>
        </row>
        <row r="1361">
          <cell r="A1361" t="str">
            <v>M920</v>
          </cell>
          <cell r="B1361" t="str">
            <v>Meio tubo de concreto D=40 cm</v>
          </cell>
          <cell r="C1361" t="str">
            <v>m</v>
          </cell>
          <cell r="D1361">
            <v>1</v>
          </cell>
          <cell r="E1361" t="str">
            <v>m</v>
          </cell>
        </row>
        <row r="1362">
          <cell r="A1362" t="str">
            <v>M930</v>
          </cell>
          <cell r="B1362" t="str">
            <v>Gabião caixa 2x1x1m galvanizado</v>
          </cell>
          <cell r="C1362" t="str">
            <v>un</v>
          </cell>
          <cell r="D1362">
            <v>1</v>
          </cell>
          <cell r="E1362" t="str">
            <v>un</v>
          </cell>
        </row>
        <row r="1363">
          <cell r="A1363" t="str">
            <v>M935</v>
          </cell>
          <cell r="B1363" t="str">
            <v>Terra arm. ECE - greide 0&lt;h&lt;6m</v>
          </cell>
          <cell r="C1363" t="str">
            <v>m2</v>
          </cell>
          <cell r="D1363">
            <v>1</v>
          </cell>
          <cell r="E1363" t="str">
            <v>m2</v>
          </cell>
        </row>
        <row r="1364">
          <cell r="A1364" t="str">
            <v>M936</v>
          </cell>
          <cell r="B1364" t="str">
            <v>Terra arm. ECE - greide 6&lt;h&lt;9m</v>
          </cell>
          <cell r="C1364" t="str">
            <v>m2</v>
          </cell>
          <cell r="D1364">
            <v>1</v>
          </cell>
          <cell r="E1364" t="str">
            <v>m2</v>
          </cell>
        </row>
        <row r="1365">
          <cell r="A1365" t="str">
            <v>M937</v>
          </cell>
          <cell r="B1365" t="str">
            <v>Terra arm. ECE - greide 9&lt;h&lt;12m</v>
          </cell>
          <cell r="C1365" t="str">
            <v>m2</v>
          </cell>
          <cell r="D1365">
            <v>1</v>
          </cell>
          <cell r="E1365" t="str">
            <v>m2</v>
          </cell>
        </row>
        <row r="1366">
          <cell r="A1366" t="str">
            <v>M938</v>
          </cell>
          <cell r="B1366" t="str">
            <v>Terra arm. ECE- pé talude 0&lt;h&lt;6m</v>
          </cell>
          <cell r="C1366" t="str">
            <v>m2</v>
          </cell>
          <cell r="D1366">
            <v>1</v>
          </cell>
          <cell r="E1366" t="str">
            <v>m2</v>
          </cell>
        </row>
        <row r="1367">
          <cell r="A1367" t="str">
            <v>M939</v>
          </cell>
          <cell r="B1367" t="str">
            <v>Terra arm. ECE- pé talude 6&lt;h&lt;9m</v>
          </cell>
          <cell r="C1367" t="str">
            <v>m2</v>
          </cell>
          <cell r="D1367">
            <v>1</v>
          </cell>
          <cell r="E1367" t="str">
            <v>m2</v>
          </cell>
        </row>
        <row r="1368">
          <cell r="A1368" t="str">
            <v>M940</v>
          </cell>
          <cell r="B1368" t="str">
            <v>Terra arm. ECE- pé talude 9&lt;h&lt;12m</v>
          </cell>
          <cell r="C1368" t="str">
            <v>m2</v>
          </cell>
          <cell r="D1368">
            <v>1</v>
          </cell>
          <cell r="E1368" t="str">
            <v>m2</v>
          </cell>
        </row>
        <row r="1369">
          <cell r="A1369" t="str">
            <v>M941</v>
          </cell>
          <cell r="B1369" t="str">
            <v>Terra arm. ECE-enc. portante 0&lt;h&lt;6m</v>
          </cell>
          <cell r="C1369" t="str">
            <v>m2</v>
          </cell>
          <cell r="D1369">
            <v>1</v>
          </cell>
          <cell r="E1369" t="str">
            <v>m2</v>
          </cell>
        </row>
        <row r="1370">
          <cell r="A1370" t="str">
            <v>M942</v>
          </cell>
          <cell r="B1370" t="str">
            <v>Terra arm. ECE-enc. portante 6&lt;h&lt;9m</v>
          </cell>
          <cell r="C1370" t="str">
            <v>m2</v>
          </cell>
          <cell r="D1370">
            <v>1</v>
          </cell>
          <cell r="E1370" t="str">
            <v>m2</v>
          </cell>
        </row>
        <row r="1371">
          <cell r="A1371" t="str">
            <v>M945</v>
          </cell>
          <cell r="B1371" t="str">
            <v>Haste para perfuratriz de esteira</v>
          </cell>
          <cell r="C1371" t="str">
            <v>un</v>
          </cell>
          <cell r="D1371">
            <v>1</v>
          </cell>
          <cell r="E1371" t="str">
            <v>un</v>
          </cell>
        </row>
        <row r="1372">
          <cell r="A1372" t="str">
            <v>M946</v>
          </cell>
          <cell r="B1372" t="str">
            <v>Luva para perfuratriz de esteira</v>
          </cell>
          <cell r="C1372" t="str">
            <v>un</v>
          </cell>
          <cell r="D1372">
            <v>1</v>
          </cell>
          <cell r="E1372" t="str">
            <v>un</v>
          </cell>
        </row>
        <row r="1373">
          <cell r="A1373" t="str">
            <v>M947</v>
          </cell>
          <cell r="B1373" t="str">
            <v>Punho para perfuratriz de esteira</v>
          </cell>
          <cell r="C1373" t="str">
            <v>un</v>
          </cell>
          <cell r="D1373">
            <v>1</v>
          </cell>
          <cell r="E1373" t="str">
            <v>un</v>
          </cell>
        </row>
        <row r="1374">
          <cell r="A1374" t="str">
            <v>M948</v>
          </cell>
          <cell r="B1374" t="str">
            <v>Coroa para perfuratriz de esteira</v>
          </cell>
          <cell r="C1374" t="str">
            <v>un</v>
          </cell>
          <cell r="D1374">
            <v>1</v>
          </cell>
          <cell r="E1374" t="str">
            <v>un</v>
          </cell>
        </row>
        <row r="1375">
          <cell r="A1375" t="str">
            <v>M949</v>
          </cell>
          <cell r="B1375" t="str">
            <v>Disco diam. p/ máq. de disco 48kW</v>
          </cell>
          <cell r="C1375" t="str">
            <v>un</v>
          </cell>
          <cell r="D1375">
            <v>1</v>
          </cell>
          <cell r="E1375" t="str">
            <v>un</v>
          </cell>
        </row>
        <row r="1376">
          <cell r="A1376" t="str">
            <v>M950</v>
          </cell>
          <cell r="B1376" t="str">
            <v>Coroa de diamante linha NX</v>
          </cell>
          <cell r="C1376" t="str">
            <v>un</v>
          </cell>
          <cell r="D1376">
            <v>1</v>
          </cell>
          <cell r="E1376" t="str">
            <v>un</v>
          </cell>
        </row>
        <row r="1377">
          <cell r="A1377" t="str">
            <v>M951</v>
          </cell>
          <cell r="B1377" t="str">
            <v>Calibrador de diamante linha NX</v>
          </cell>
          <cell r="C1377" t="str">
            <v>un</v>
          </cell>
          <cell r="D1377">
            <v>1</v>
          </cell>
          <cell r="E1377" t="str">
            <v>un</v>
          </cell>
        </row>
        <row r="1378">
          <cell r="A1378" t="str">
            <v>M952</v>
          </cell>
          <cell r="B1378" t="str">
            <v>Mola comum linha NX</v>
          </cell>
          <cell r="C1378" t="str">
            <v>un</v>
          </cell>
          <cell r="D1378">
            <v>1</v>
          </cell>
          <cell r="E1378" t="str">
            <v>un</v>
          </cell>
        </row>
        <row r="1379">
          <cell r="A1379" t="str">
            <v>M953</v>
          </cell>
          <cell r="B1379" t="str">
            <v>Barrilete simples linha NX</v>
          </cell>
          <cell r="C1379" t="str">
            <v>un</v>
          </cell>
          <cell r="D1379">
            <v>1</v>
          </cell>
          <cell r="E1379" t="str">
            <v>un</v>
          </cell>
        </row>
        <row r="1380">
          <cell r="A1380" t="str">
            <v>M954</v>
          </cell>
          <cell r="B1380" t="str">
            <v>Haste paredes paraleleas c/ niples</v>
          </cell>
          <cell r="C1380" t="str">
            <v>un</v>
          </cell>
          <cell r="D1380">
            <v>1</v>
          </cell>
          <cell r="E1380" t="str">
            <v>un</v>
          </cell>
        </row>
        <row r="1381">
          <cell r="A1381" t="str">
            <v>M955</v>
          </cell>
          <cell r="B1381" t="str">
            <v>Coroa de widia linha NX</v>
          </cell>
          <cell r="C1381" t="str">
            <v>un</v>
          </cell>
          <cell r="D1381">
            <v>1</v>
          </cell>
          <cell r="E1381" t="str">
            <v>un</v>
          </cell>
        </row>
        <row r="1382">
          <cell r="A1382" t="str">
            <v>M956</v>
          </cell>
          <cell r="B1382" t="str">
            <v>Sapata de widia linha NX</v>
          </cell>
          <cell r="C1382" t="str">
            <v>un</v>
          </cell>
          <cell r="D1382">
            <v>1</v>
          </cell>
          <cell r="E1382" t="str">
            <v>un</v>
          </cell>
        </row>
        <row r="1383">
          <cell r="A1383" t="str">
            <v>M957</v>
          </cell>
          <cell r="B1383" t="str">
            <v>Revestimento c/ conector linha NX</v>
          </cell>
          <cell r="C1383" t="str">
            <v>un</v>
          </cell>
          <cell r="D1383">
            <v>1</v>
          </cell>
          <cell r="E1383" t="str">
            <v>un</v>
          </cell>
        </row>
        <row r="1384">
          <cell r="A1384" t="str">
            <v>M958</v>
          </cell>
          <cell r="B1384" t="str">
            <v>Calibrador de widia simples linh NX</v>
          </cell>
          <cell r="C1384" t="str">
            <v>un</v>
          </cell>
          <cell r="D1384">
            <v>1</v>
          </cell>
          <cell r="E1384" t="str">
            <v>un</v>
          </cell>
        </row>
        <row r="1385">
          <cell r="A1385" t="str">
            <v>M960</v>
          </cell>
          <cell r="B1385" t="str">
            <v>Fio de nylon n. 40</v>
          </cell>
          <cell r="C1385" t="str">
            <v>rl</v>
          </cell>
          <cell r="D1385">
            <v>100</v>
          </cell>
          <cell r="E1385" t="str">
            <v>m</v>
          </cell>
        </row>
        <row r="1386">
          <cell r="A1386" t="str">
            <v>M969</v>
          </cell>
          <cell r="B1386" t="str">
            <v>Película refletiva lentes expostas</v>
          </cell>
          <cell r="C1386" t="str">
            <v>m2</v>
          </cell>
          <cell r="D1386">
            <v>1</v>
          </cell>
          <cell r="E1386" t="str">
            <v>m2</v>
          </cell>
        </row>
        <row r="1387">
          <cell r="A1387" t="str">
            <v>M970</v>
          </cell>
          <cell r="B1387" t="str">
            <v>Película refletiva lentes inclusas</v>
          </cell>
          <cell r="C1387" t="str">
            <v>m2</v>
          </cell>
          <cell r="D1387">
            <v>1</v>
          </cell>
          <cell r="E1387" t="str">
            <v>m2</v>
          </cell>
        </row>
        <row r="1388">
          <cell r="A1388" t="str">
            <v>M971</v>
          </cell>
          <cell r="B1388" t="str">
            <v>Dispositivo anti-ofuscante</v>
          </cell>
          <cell r="C1388" t="str">
            <v>m</v>
          </cell>
          <cell r="D1388">
            <v>1</v>
          </cell>
          <cell r="E1388" t="str">
            <v>m</v>
          </cell>
        </row>
        <row r="1389">
          <cell r="A1389" t="str">
            <v>M972</v>
          </cell>
          <cell r="B1389" t="str">
            <v>Tacha refletiva monodirecional</v>
          </cell>
          <cell r="C1389" t="str">
            <v>un</v>
          </cell>
          <cell r="D1389">
            <v>1</v>
          </cell>
          <cell r="E1389" t="str">
            <v>un</v>
          </cell>
        </row>
        <row r="1390">
          <cell r="A1390" t="str">
            <v>M973</v>
          </cell>
          <cell r="B1390" t="str">
            <v>Tacha refletiva bidirecional</v>
          </cell>
          <cell r="C1390" t="str">
            <v>un</v>
          </cell>
          <cell r="D1390">
            <v>1</v>
          </cell>
          <cell r="E1390" t="str">
            <v>un</v>
          </cell>
        </row>
        <row r="1391">
          <cell r="A1391" t="str">
            <v>M974</v>
          </cell>
          <cell r="B1391" t="str">
            <v>Tachão refletivo monodirecional</v>
          </cell>
          <cell r="C1391" t="str">
            <v>un</v>
          </cell>
          <cell r="D1391">
            <v>1</v>
          </cell>
          <cell r="E1391" t="str">
            <v>un</v>
          </cell>
        </row>
        <row r="1392">
          <cell r="A1392" t="str">
            <v>M975</v>
          </cell>
          <cell r="B1392" t="str">
            <v>Tachão refletivo bidirecional</v>
          </cell>
          <cell r="C1392" t="str">
            <v>un</v>
          </cell>
          <cell r="D1392">
            <v>1</v>
          </cell>
          <cell r="E1392" t="str">
            <v>un</v>
          </cell>
        </row>
        <row r="1393">
          <cell r="A1393" t="str">
            <v>M976</v>
          </cell>
          <cell r="B1393" t="str">
            <v>Baguete limitador de polietileno</v>
          </cell>
          <cell r="C1393" t="str">
            <v>m</v>
          </cell>
          <cell r="D1393">
            <v>1</v>
          </cell>
          <cell r="E1393" t="str">
            <v>m</v>
          </cell>
        </row>
        <row r="1394">
          <cell r="A1394" t="str">
            <v>M977</v>
          </cell>
          <cell r="B1394" t="str">
            <v>Selante asfáltico polimerizado</v>
          </cell>
          <cell r="C1394" t="str">
            <v>l</v>
          </cell>
          <cell r="D1394">
            <v>1</v>
          </cell>
          <cell r="E1394" t="str">
            <v>l</v>
          </cell>
        </row>
        <row r="1395">
          <cell r="A1395" t="str">
            <v>M980</v>
          </cell>
          <cell r="B1395" t="str">
            <v>Indenização de jazida</v>
          </cell>
          <cell r="C1395" t="str">
            <v>m3</v>
          </cell>
          <cell r="D1395">
            <v>1</v>
          </cell>
          <cell r="E1395" t="str">
            <v>m3</v>
          </cell>
        </row>
        <row r="1396">
          <cell r="A1396" t="str">
            <v>M982</v>
          </cell>
          <cell r="B1396" t="str">
            <v>Isopor de 5cm de espessura</v>
          </cell>
          <cell r="C1396" t="str">
            <v>m2</v>
          </cell>
          <cell r="D1396">
            <v>1</v>
          </cell>
          <cell r="E1396" t="str">
            <v>m2</v>
          </cell>
        </row>
        <row r="1397">
          <cell r="A1397" t="str">
            <v>M983</v>
          </cell>
          <cell r="B1397" t="str">
            <v>Disco diam. p/ máq. de disco 6kW</v>
          </cell>
          <cell r="C1397" t="str">
            <v>un</v>
          </cell>
          <cell r="D1397">
            <v>1</v>
          </cell>
          <cell r="E1397" t="str">
            <v>un</v>
          </cell>
        </row>
        <row r="1398">
          <cell r="A1398" t="str">
            <v>M984</v>
          </cell>
          <cell r="B1398" t="str">
            <v>Chumbadores</v>
          </cell>
          <cell r="C1398" t="str">
            <v>pç</v>
          </cell>
          <cell r="D1398">
            <v>0.3</v>
          </cell>
          <cell r="E1398" t="str">
            <v>kg</v>
          </cell>
        </row>
        <row r="1399">
          <cell r="A1399" t="str">
            <v>M985</v>
          </cell>
          <cell r="B1399" t="str">
            <v>Tubo plástico para purgadores</v>
          </cell>
          <cell r="C1399" t="str">
            <v>m</v>
          </cell>
          <cell r="D1399">
            <v>1</v>
          </cell>
          <cell r="E1399" t="str">
            <v>m</v>
          </cell>
        </row>
        <row r="1400">
          <cell r="A1400" t="str">
            <v>M996</v>
          </cell>
          <cell r="B1400" t="str">
            <v>Material Demolido</v>
          </cell>
          <cell r="C1400" t="str">
            <v>t</v>
          </cell>
          <cell r="D1400">
            <v>1</v>
          </cell>
          <cell r="E1400" t="str">
            <v>t</v>
          </cell>
        </row>
        <row r="1401">
          <cell r="A1401" t="str">
            <v>M997</v>
          </cell>
          <cell r="B1401" t="str">
            <v>Material Fresado</v>
          </cell>
          <cell r="C1401" t="str">
            <v>t</v>
          </cell>
          <cell r="D1401">
            <v>1</v>
          </cell>
          <cell r="E1401" t="str">
            <v>t</v>
          </cell>
        </row>
        <row r="1402">
          <cell r="A1402" t="str">
            <v>M998</v>
          </cell>
          <cell r="B1402" t="str">
            <v>Madeira</v>
          </cell>
          <cell r="C1402" t="str">
            <v>t</v>
          </cell>
          <cell r="D1402">
            <v>1</v>
          </cell>
          <cell r="E1402" t="str">
            <v>t</v>
          </cell>
        </row>
        <row r="1403">
          <cell r="A1403" t="str">
            <v>M999</v>
          </cell>
          <cell r="B1403" t="str">
            <v>Material retirado da pista</v>
          </cell>
          <cell r="C1403" t="str">
            <v>t</v>
          </cell>
          <cell r="D1403">
            <v>1</v>
          </cell>
          <cell r="E1403" t="str">
            <v>t</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 val="RELATÓRIO"/>
      <sheetName val="REAJU (2)"/>
      <sheetName val="5ª Med"/>
      <sheetName val="INSUMOS_Lab_cienc_"/>
      <sheetName val="INSUMOS_ARQUIBANCADA"/>
      <sheetName val="insumos_Urb_do_páteo_"/>
      <sheetName val="INSUMO_PARA_RAIO"/>
      <sheetName val="INSUMO_MURO"/>
      <sheetName val="Orçamento_(3)"/>
      <sheetName val="Inst__Elet_"/>
      <sheetName val="Rev__"/>
      <sheetName val="Muro_de_fech_"/>
      <sheetName val="Urb_do_páteo"/>
      <sheetName val="Arquib__e_mureta"/>
      <sheetName val="Lab_cienc_"/>
      <sheetName val="Orçamento_(2)"/>
      <sheetName val="RN_CONSTRUÇÕES"/>
      <sheetName val="5ª_Med"/>
      <sheetName val="Solum"/>
      <sheetName val="indice de reajuste"/>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theme="4" tint="0.79998168889431442"/>
    <pageSetUpPr fitToPage="1"/>
  </sheetPr>
  <dimension ref="B2:H49"/>
  <sheetViews>
    <sheetView showGridLines="0" tabSelected="1" view="pageBreakPreview" topLeftCell="A10" zoomScale="80" zoomScaleNormal="100" zoomScaleSheetLayoutView="80" workbookViewId="0">
      <selection activeCell="G25" sqref="G25"/>
    </sheetView>
  </sheetViews>
  <sheetFormatPr defaultRowHeight="15" x14ac:dyDescent="0.25"/>
  <cols>
    <col min="1" max="2" width="9.140625" style="159"/>
    <col min="3" max="3" width="10.5703125" style="159" customWidth="1"/>
    <col min="4" max="4" width="9.140625" style="159"/>
    <col min="5" max="5" width="15" style="159" customWidth="1"/>
    <col min="6" max="6" width="29.140625" style="159" customWidth="1"/>
    <col min="7" max="7" width="23.7109375" style="159" customWidth="1"/>
    <col min="8" max="8" width="11.140625" style="159" customWidth="1"/>
    <col min="9" max="16384" width="9.140625" style="159"/>
  </cols>
  <sheetData>
    <row r="2" spans="2:8" ht="15.75" thickBot="1" x14ac:dyDescent="0.3"/>
    <row r="3" spans="2:8" x14ac:dyDescent="0.25">
      <c r="B3" s="68"/>
      <c r="C3" s="69"/>
      <c r="D3" s="69"/>
      <c r="E3" s="69"/>
      <c r="F3" s="69"/>
      <c r="G3" s="69"/>
      <c r="H3" s="70"/>
    </row>
    <row r="4" spans="2:8" x14ac:dyDescent="0.25">
      <c r="B4" s="71"/>
      <c r="C4" s="72"/>
      <c r="D4" s="72"/>
      <c r="E4" s="179" t="s">
        <v>69</v>
      </c>
      <c r="F4" s="52" t="s">
        <v>104</v>
      </c>
      <c r="G4" s="73"/>
      <c r="H4" s="74"/>
    </row>
    <row r="5" spans="2:8" x14ac:dyDescent="0.25">
      <c r="B5" s="71"/>
      <c r="C5" s="72"/>
      <c r="D5" s="72"/>
      <c r="E5" s="179" t="s">
        <v>70</v>
      </c>
      <c r="F5" s="52" t="s">
        <v>105</v>
      </c>
      <c r="G5" s="73"/>
      <c r="H5" s="74"/>
    </row>
    <row r="6" spans="2:8" x14ac:dyDescent="0.25">
      <c r="B6" s="71"/>
      <c r="C6" s="72"/>
      <c r="D6" s="72"/>
      <c r="E6" s="179" t="s">
        <v>71</v>
      </c>
      <c r="F6" s="52" t="s">
        <v>106</v>
      </c>
      <c r="G6" s="73"/>
      <c r="H6" s="74"/>
    </row>
    <row r="7" spans="2:8" x14ac:dyDescent="0.25">
      <c r="B7" s="75"/>
      <c r="C7" s="72"/>
      <c r="D7" s="72"/>
      <c r="E7" s="179" t="s">
        <v>72</v>
      </c>
      <c r="F7" s="52" t="s">
        <v>73</v>
      </c>
      <c r="G7" s="76"/>
      <c r="H7" s="77"/>
    </row>
    <row r="8" spans="2:8" x14ac:dyDescent="0.25">
      <c r="B8" s="75"/>
      <c r="C8" s="72"/>
      <c r="D8" s="72"/>
      <c r="E8" s="52"/>
      <c r="F8" s="76"/>
      <c r="G8" s="76"/>
      <c r="H8" s="77"/>
    </row>
    <row r="9" spans="2:8" x14ac:dyDescent="0.25">
      <c r="B9" s="75"/>
      <c r="C9" s="72"/>
      <c r="D9" s="72"/>
      <c r="E9" s="52"/>
      <c r="F9" s="72"/>
      <c r="G9" s="72"/>
      <c r="H9" s="94"/>
    </row>
    <row r="10" spans="2:8" x14ac:dyDescent="0.25">
      <c r="B10" s="78"/>
      <c r="C10" s="72"/>
      <c r="D10" s="79" t="s">
        <v>33</v>
      </c>
      <c r="E10" s="80">
        <v>6596.7887000000001</v>
      </c>
      <c r="F10" s="81" t="s">
        <v>26</v>
      </c>
      <c r="G10" s="82"/>
      <c r="H10" s="77"/>
    </row>
    <row r="11" spans="2:8" x14ac:dyDescent="0.25">
      <c r="B11" s="83"/>
      <c r="C11" s="72"/>
      <c r="D11" s="72"/>
      <c r="E11" s="84"/>
      <c r="F11" s="81" t="s">
        <v>39</v>
      </c>
      <c r="G11" s="76"/>
      <c r="H11" s="94"/>
    </row>
    <row r="12" spans="2:8" x14ac:dyDescent="0.25">
      <c r="B12" s="78"/>
      <c r="C12" s="72"/>
      <c r="D12" s="88"/>
      <c r="E12" s="85"/>
      <c r="F12" s="72"/>
      <c r="G12" s="72"/>
      <c r="H12" s="94"/>
    </row>
    <row r="13" spans="2:8" x14ac:dyDescent="0.25">
      <c r="B13" s="78"/>
      <c r="C13" s="72"/>
      <c r="D13" s="79" t="s">
        <v>20</v>
      </c>
      <c r="E13" s="85"/>
      <c r="F13" s="86" t="s">
        <v>28</v>
      </c>
      <c r="G13" s="53"/>
      <c r="H13" s="77"/>
    </row>
    <row r="14" spans="2:8" x14ac:dyDescent="0.25">
      <c r="B14" s="78"/>
      <c r="C14" s="72"/>
      <c r="D14" s="79" t="s">
        <v>21</v>
      </c>
      <c r="E14" s="85"/>
      <c r="F14" s="87"/>
      <c r="G14" s="53"/>
      <c r="H14" s="77"/>
    </row>
    <row r="15" spans="2:8" x14ac:dyDescent="0.25">
      <c r="B15" s="78"/>
      <c r="C15" s="72"/>
      <c r="D15" s="88"/>
      <c r="E15" s="85"/>
      <c r="F15" s="87"/>
      <c r="G15" s="53"/>
      <c r="H15" s="77"/>
    </row>
    <row r="16" spans="2:8" x14ac:dyDescent="0.25">
      <c r="B16" s="78"/>
      <c r="C16" s="72"/>
      <c r="D16" s="88"/>
      <c r="E16" s="85"/>
      <c r="F16" s="87"/>
      <c r="G16" s="53"/>
      <c r="H16" s="77"/>
    </row>
    <row r="17" spans="2:8" x14ac:dyDescent="0.25">
      <c r="B17" s="78"/>
      <c r="C17" s="72"/>
      <c r="D17" s="88"/>
      <c r="E17" s="156" t="s">
        <v>92</v>
      </c>
      <c r="F17" s="403"/>
      <c r="G17" s="53"/>
      <c r="H17" s="77"/>
    </row>
    <row r="18" spans="2:8" ht="15.75" thickBot="1" x14ac:dyDescent="0.3">
      <c r="B18" s="75"/>
      <c r="C18" s="52"/>
      <c r="D18" s="76"/>
      <c r="E18" s="76"/>
      <c r="F18" s="76"/>
      <c r="G18" s="76"/>
      <c r="H18" s="77"/>
    </row>
    <row r="19" spans="2:8" ht="32.1" customHeight="1" thickBot="1" x14ac:dyDescent="0.3">
      <c r="B19" s="868" t="s">
        <v>489</v>
      </c>
      <c r="C19" s="869"/>
      <c r="D19" s="869"/>
      <c r="E19" s="869"/>
      <c r="F19" s="869"/>
      <c r="G19" s="869"/>
      <c r="H19" s="870"/>
    </row>
    <row r="20" spans="2:8" ht="15" customHeight="1" thickBot="1" x14ac:dyDescent="0.3">
      <c r="B20" s="838"/>
      <c r="C20" s="839"/>
      <c r="D20" s="839"/>
      <c r="E20" s="839"/>
      <c r="F20" s="839"/>
      <c r="G20" s="839"/>
      <c r="H20" s="840"/>
    </row>
    <row r="21" spans="2:8" ht="27" customHeight="1" x14ac:dyDescent="0.25">
      <c r="B21" s="871" t="s">
        <v>35</v>
      </c>
      <c r="C21" s="872"/>
      <c r="D21" s="872"/>
      <c r="E21" s="872"/>
      <c r="F21" s="872"/>
      <c r="G21" s="877" t="s">
        <v>34</v>
      </c>
      <c r="H21" s="878"/>
    </row>
    <row r="22" spans="2:8" ht="23.25" customHeight="1" x14ac:dyDescent="0.25">
      <c r="B22" s="181" t="s">
        <v>1</v>
      </c>
      <c r="C22" s="873" t="s">
        <v>36</v>
      </c>
      <c r="D22" s="873"/>
      <c r="E22" s="873"/>
      <c r="F22" s="873"/>
      <c r="G22" s="182" t="s">
        <v>32</v>
      </c>
      <c r="H22" s="183" t="s">
        <v>37</v>
      </c>
    </row>
    <row r="23" spans="2:8" ht="21.95" customHeight="1" x14ac:dyDescent="0.25">
      <c r="B23" s="184">
        <v>1</v>
      </c>
      <c r="C23" s="850" t="str">
        <f>Orçamento!E15</f>
        <v>SERVIÇOS PRELIMINARES</v>
      </c>
      <c r="D23" s="851"/>
      <c r="E23" s="851"/>
      <c r="F23" s="852"/>
      <c r="G23" s="185"/>
      <c r="H23" s="186" t="e">
        <f>G23/$G$38</f>
        <v>#DIV/0!</v>
      </c>
    </row>
    <row r="24" spans="2:8" ht="21.95" customHeight="1" x14ac:dyDescent="0.25">
      <c r="B24" s="187">
        <v>2</v>
      </c>
      <c r="C24" s="847" t="str">
        <f>Orçamento!E19</f>
        <v>DRENAGEM DE ÁGUAS PLUVIAIS</v>
      </c>
      <c r="D24" s="848"/>
      <c r="E24" s="848"/>
      <c r="F24" s="849"/>
      <c r="G24" s="188"/>
      <c r="H24" s="189" t="e">
        <f t="shared" ref="H24:H26" si="0">G24/$G$38</f>
        <v>#DIV/0!</v>
      </c>
    </row>
    <row r="25" spans="2:8" ht="21.95" customHeight="1" x14ac:dyDescent="0.25">
      <c r="B25" s="187">
        <v>3</v>
      </c>
      <c r="C25" s="847" t="str">
        <f>Orçamento!E26</f>
        <v>TERRAPLENAGEM E PAVIMENTAÇÃO ASFÁLTICA</v>
      </c>
      <c r="D25" s="848"/>
      <c r="E25" s="848"/>
      <c r="F25" s="849"/>
      <c r="G25" s="188"/>
      <c r="H25" s="189" t="e">
        <f t="shared" si="0"/>
        <v>#DIV/0!</v>
      </c>
    </row>
    <row r="26" spans="2:8" ht="21.95" customHeight="1" x14ac:dyDescent="0.25">
      <c r="B26" s="356">
        <f>Orçamento!D49</f>
        <v>4</v>
      </c>
      <c r="C26" s="844" t="str">
        <f>Orçamento!E49</f>
        <v xml:space="preserve">EXECUÇÃO DE PASSEIOS E PLANTIO DE GRAMA </v>
      </c>
      <c r="D26" s="845"/>
      <c r="E26" s="845"/>
      <c r="F26" s="846"/>
      <c r="G26" s="188"/>
      <c r="H26" s="189" t="e">
        <f t="shared" si="0"/>
        <v>#DIV/0!</v>
      </c>
    </row>
    <row r="27" spans="2:8" ht="21.95" customHeight="1" x14ac:dyDescent="0.25">
      <c r="B27" s="187"/>
      <c r="C27" s="841"/>
      <c r="D27" s="842"/>
      <c r="E27" s="842"/>
      <c r="F27" s="843"/>
      <c r="G27" s="190"/>
      <c r="H27" s="191"/>
    </row>
    <row r="28" spans="2:8" ht="21.95" customHeight="1" x14ac:dyDescent="0.25">
      <c r="B28" s="187"/>
      <c r="C28" s="865"/>
      <c r="D28" s="866"/>
      <c r="E28" s="866"/>
      <c r="F28" s="867"/>
      <c r="G28" s="190"/>
      <c r="H28" s="191"/>
    </row>
    <row r="29" spans="2:8" ht="21.95" customHeight="1" x14ac:dyDescent="0.25">
      <c r="B29" s="192"/>
      <c r="C29" s="862"/>
      <c r="D29" s="863"/>
      <c r="E29" s="863"/>
      <c r="F29" s="864"/>
      <c r="G29" s="190"/>
      <c r="H29" s="191"/>
    </row>
    <row r="30" spans="2:8" ht="21.95" customHeight="1" x14ac:dyDescent="0.25">
      <c r="B30" s="192"/>
      <c r="C30" s="862"/>
      <c r="D30" s="863"/>
      <c r="E30" s="863"/>
      <c r="F30" s="864"/>
      <c r="G30" s="190"/>
      <c r="H30" s="191"/>
    </row>
    <row r="31" spans="2:8" ht="21.95" customHeight="1" x14ac:dyDescent="0.25">
      <c r="B31" s="192"/>
      <c r="C31" s="862"/>
      <c r="D31" s="863"/>
      <c r="E31" s="863"/>
      <c r="F31" s="864"/>
      <c r="G31" s="190"/>
      <c r="H31" s="191"/>
    </row>
    <row r="32" spans="2:8" ht="21.95" customHeight="1" x14ac:dyDescent="0.25">
      <c r="B32" s="192"/>
      <c r="C32" s="859"/>
      <c r="D32" s="860"/>
      <c r="E32" s="860"/>
      <c r="F32" s="861"/>
      <c r="G32" s="190"/>
      <c r="H32" s="191"/>
    </row>
    <row r="33" spans="2:8" ht="21.95" customHeight="1" x14ac:dyDescent="0.25">
      <c r="B33" s="192"/>
      <c r="C33" s="859"/>
      <c r="D33" s="860"/>
      <c r="E33" s="860"/>
      <c r="F33" s="861"/>
      <c r="G33" s="190"/>
      <c r="H33" s="191"/>
    </row>
    <row r="34" spans="2:8" ht="21.95" customHeight="1" x14ac:dyDescent="0.25">
      <c r="B34" s="192"/>
      <c r="C34" s="859"/>
      <c r="D34" s="860"/>
      <c r="E34" s="860"/>
      <c r="F34" s="861"/>
      <c r="G34" s="190"/>
      <c r="H34" s="191"/>
    </row>
    <row r="35" spans="2:8" ht="21.95" customHeight="1" x14ac:dyDescent="0.25">
      <c r="B35" s="192"/>
      <c r="C35" s="859"/>
      <c r="D35" s="860"/>
      <c r="E35" s="860"/>
      <c r="F35" s="861"/>
      <c r="G35" s="190"/>
      <c r="H35" s="191"/>
    </row>
    <row r="36" spans="2:8" ht="21.95" customHeight="1" x14ac:dyDescent="0.25">
      <c r="B36" s="192"/>
      <c r="C36" s="859"/>
      <c r="D36" s="860"/>
      <c r="E36" s="860"/>
      <c r="F36" s="861"/>
      <c r="G36" s="193"/>
      <c r="H36" s="194"/>
    </row>
    <row r="37" spans="2:8" ht="21.95" customHeight="1" x14ac:dyDescent="0.25">
      <c r="B37" s="195"/>
      <c r="C37" s="874"/>
      <c r="D37" s="875"/>
      <c r="E37" s="875"/>
      <c r="F37" s="876"/>
      <c r="G37" s="196"/>
      <c r="H37" s="197"/>
    </row>
    <row r="38" spans="2:8" ht="21" customHeight="1" x14ac:dyDescent="0.25">
      <c r="B38" s="856" t="s">
        <v>40</v>
      </c>
      <c r="C38" s="857"/>
      <c r="D38" s="857"/>
      <c r="E38" s="857"/>
      <c r="F38" s="858"/>
      <c r="G38" s="198">
        <f>SUM(G23:G37)</f>
        <v>0</v>
      </c>
      <c r="H38" s="199" t="e">
        <f>SUM(H23:H37)</f>
        <v>#DIV/0!</v>
      </c>
    </row>
    <row r="39" spans="2:8" ht="18.75" customHeight="1" thickBot="1" x14ac:dyDescent="0.3">
      <c r="B39" s="853" t="s">
        <v>42</v>
      </c>
      <c r="C39" s="854"/>
      <c r="D39" s="854"/>
      <c r="E39" s="854"/>
      <c r="F39" s="855"/>
      <c r="G39" s="200">
        <f>G38/E10</f>
        <v>0</v>
      </c>
      <c r="H39" s="201"/>
    </row>
    <row r="40" spans="2:8" ht="18.75" customHeight="1" x14ac:dyDescent="0.25">
      <c r="B40" s="836" t="s">
        <v>38</v>
      </c>
      <c r="C40" s="837"/>
      <c r="D40" s="69"/>
      <c r="E40" s="69"/>
      <c r="F40" s="69"/>
      <c r="G40" s="202"/>
      <c r="H40" s="203"/>
    </row>
    <row r="41" spans="2:8" x14ac:dyDescent="0.25">
      <c r="B41" s="78"/>
      <c r="C41" s="72"/>
      <c r="D41" s="72"/>
      <c r="E41" s="84"/>
      <c r="F41" s="72"/>
      <c r="G41" s="72"/>
      <c r="H41" s="94"/>
    </row>
    <row r="42" spans="2:8" x14ac:dyDescent="0.25">
      <c r="B42" s="78"/>
      <c r="C42" s="72"/>
      <c r="D42" s="72"/>
      <c r="E42" s="72"/>
      <c r="F42" s="72"/>
      <c r="G42" s="72"/>
      <c r="H42" s="94"/>
    </row>
    <row r="43" spans="2:8" x14ac:dyDescent="0.25">
      <c r="B43" s="78"/>
      <c r="C43" s="72"/>
      <c r="D43" s="72"/>
      <c r="E43" s="85"/>
      <c r="F43" s="85"/>
      <c r="G43" s="204"/>
      <c r="H43" s="205"/>
    </row>
    <row r="44" spans="2:8" x14ac:dyDescent="0.25">
      <c r="B44" s="78"/>
      <c r="C44" s="72"/>
      <c r="D44" s="72"/>
      <c r="E44" s="85"/>
      <c r="F44" s="85"/>
      <c r="G44" s="204"/>
      <c r="H44" s="205"/>
    </row>
    <row r="45" spans="2:8" x14ac:dyDescent="0.25">
      <c r="B45" s="78"/>
      <c r="C45" s="72"/>
      <c r="D45" s="72"/>
      <c r="E45" s="85"/>
      <c r="F45" s="85"/>
      <c r="G45" s="72"/>
      <c r="H45" s="94"/>
    </row>
    <row r="46" spans="2:8" x14ac:dyDescent="0.25">
      <c r="B46" s="78"/>
      <c r="C46" s="72"/>
      <c r="D46" s="72"/>
      <c r="E46" s="72"/>
      <c r="F46" s="72"/>
      <c r="G46" s="72"/>
      <c r="H46" s="94"/>
    </row>
    <row r="47" spans="2:8" x14ac:dyDescent="0.25">
      <c r="B47" s="78"/>
      <c r="C47" s="72"/>
      <c r="D47" s="72"/>
      <c r="E47" s="72"/>
      <c r="F47" s="72"/>
      <c r="G47" s="72"/>
      <c r="H47" s="94"/>
    </row>
    <row r="48" spans="2:8" ht="15.75" thickBot="1" x14ac:dyDescent="0.3">
      <c r="B48" s="180"/>
      <c r="C48" s="96"/>
      <c r="D48" s="96"/>
      <c r="E48" s="96"/>
      <c r="F48" s="96"/>
      <c r="G48" s="96"/>
      <c r="H48" s="97"/>
    </row>
    <row r="49" spans="2:8" x14ac:dyDescent="0.25">
      <c r="B49" s="104"/>
      <c r="C49" s="104"/>
      <c r="D49" s="104"/>
      <c r="E49" s="104"/>
      <c r="F49" s="104"/>
      <c r="G49" s="104"/>
      <c r="H49" s="104"/>
    </row>
  </sheetData>
  <mergeCells count="23">
    <mergeCell ref="B19:H19"/>
    <mergeCell ref="B21:F21"/>
    <mergeCell ref="C22:F22"/>
    <mergeCell ref="C37:F37"/>
    <mergeCell ref="C36:F36"/>
    <mergeCell ref="C35:F35"/>
    <mergeCell ref="C34:F34"/>
    <mergeCell ref="G21:H21"/>
    <mergeCell ref="B40:C40"/>
    <mergeCell ref="B20:H20"/>
    <mergeCell ref="C27:F27"/>
    <mergeCell ref="C26:F26"/>
    <mergeCell ref="C25:F25"/>
    <mergeCell ref="C24:F24"/>
    <mergeCell ref="C23:F23"/>
    <mergeCell ref="B39:F39"/>
    <mergeCell ref="B38:F38"/>
    <mergeCell ref="C33:F33"/>
    <mergeCell ref="C32:F32"/>
    <mergeCell ref="C31:F31"/>
    <mergeCell ref="C30:F30"/>
    <mergeCell ref="C29:F29"/>
    <mergeCell ref="C28:F28"/>
  </mergeCells>
  <printOptions horizontalCentered="1"/>
  <pageMargins left="0.51181102362204722" right="0.51181102362204722" top="0.78740157480314965" bottom="0.78740157480314965" header="0.31496062992125984" footer="0.31496062992125984"/>
  <pageSetup paperSize="9" scale="85" orientation="portrait" horizontalDpi="360" verticalDpi="360" r:id="rId1"/>
  <headerFooter>
    <oddFooter>&amp;C&amp;"-,Itálico"Rodrigo Thibes Gonsalves
Engenheiro Civil 
CREA-MT 033947</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Q54"/>
  <sheetViews>
    <sheetView showGridLines="0" view="pageBreakPreview" zoomScale="80" zoomScaleNormal="100" zoomScaleSheetLayoutView="80" workbookViewId="0">
      <selection activeCell="I23" sqref="I23"/>
    </sheetView>
  </sheetViews>
  <sheetFormatPr defaultRowHeight="15" customHeight="1" x14ac:dyDescent="0.25"/>
  <cols>
    <col min="1" max="1" width="3.7109375" style="766" customWidth="1"/>
    <col min="2" max="2" width="41.42578125" style="766" bestFit="1" customWidth="1"/>
    <col min="3" max="13" width="15.7109375" style="766" customWidth="1"/>
    <col min="14" max="16384" width="9.140625" style="766"/>
  </cols>
  <sheetData>
    <row r="1" spans="2:17" ht="15" customHeight="1" thickBot="1" x14ac:dyDescent="0.3">
      <c r="B1" s="555"/>
      <c r="C1" s="555"/>
      <c r="D1" s="555"/>
      <c r="E1" s="555"/>
      <c r="F1" s="555"/>
      <c r="G1" s="555"/>
      <c r="H1" s="555"/>
      <c r="I1" s="555"/>
      <c r="J1" s="555"/>
      <c r="K1" s="555"/>
      <c r="L1" s="555"/>
      <c r="M1" s="555"/>
    </row>
    <row r="2" spans="2:17" ht="15" customHeight="1" x14ac:dyDescent="0.25">
      <c r="B2" s="551"/>
      <c r="C2" s="552"/>
      <c r="D2" s="552"/>
      <c r="E2" s="552"/>
      <c r="F2" s="552"/>
      <c r="G2" s="552"/>
      <c r="H2" s="552"/>
      <c r="I2" s="552"/>
      <c r="J2" s="552"/>
      <c r="K2" s="552"/>
      <c r="L2" s="552"/>
      <c r="M2" s="553"/>
    </row>
    <row r="3" spans="2:17" ht="15" customHeight="1" x14ac:dyDescent="0.25">
      <c r="B3" s="554"/>
      <c r="C3" s="60" t="str">
        <f>Resumo!E4</f>
        <v>Obra:</v>
      </c>
      <c r="D3" s="52" t="str">
        <f>Resumo!F4</f>
        <v xml:space="preserve">Pavimentação e Drenagem </v>
      </c>
      <c r="E3" s="555"/>
      <c r="F3" s="555"/>
      <c r="G3" s="678" t="s">
        <v>478</v>
      </c>
      <c r="H3" s="645"/>
      <c r="I3" s="555"/>
      <c r="J3" s="555"/>
      <c r="K3" s="555"/>
      <c r="L3" s="555"/>
      <c r="M3" s="556"/>
    </row>
    <row r="4" spans="2:17" ht="15" customHeight="1" x14ac:dyDescent="0.25">
      <c r="B4" s="768"/>
      <c r="C4" s="60" t="str">
        <f>Resumo!E5</f>
        <v>Local:</v>
      </c>
      <c r="D4" s="52" t="str">
        <f>Resumo!F5</f>
        <v>Estádio Municipal Egidio José Preima</v>
      </c>
      <c r="E4" s="486"/>
      <c r="F4" s="486"/>
      <c r="G4" s="1090" t="s">
        <v>479</v>
      </c>
      <c r="H4" s="1090"/>
      <c r="I4" s="1090"/>
      <c r="J4" s="486"/>
      <c r="K4" s="486"/>
      <c r="L4" s="486"/>
      <c r="M4" s="719"/>
    </row>
    <row r="5" spans="2:17" ht="15" customHeight="1" x14ac:dyDescent="0.25">
      <c r="B5" s="768"/>
      <c r="C5" s="60" t="str">
        <f>Resumo!E6</f>
        <v>Bairro:</v>
      </c>
      <c r="D5" s="52" t="str">
        <f>Resumo!F6</f>
        <v>Gleba Sorriso</v>
      </c>
      <c r="E5" s="486"/>
      <c r="F5" s="486"/>
      <c r="G5" s="676" t="s">
        <v>485</v>
      </c>
      <c r="H5" s="676" t="s">
        <v>487</v>
      </c>
      <c r="I5" s="461"/>
      <c r="J5" s="486"/>
      <c r="K5" s="486"/>
      <c r="L5" s="486"/>
      <c r="M5" s="719"/>
    </row>
    <row r="6" spans="2:17" ht="15" customHeight="1" x14ac:dyDescent="0.25">
      <c r="B6" s="768"/>
      <c r="C6" s="60" t="str">
        <f>Resumo!E7</f>
        <v>Município:</v>
      </c>
      <c r="D6" s="52" t="str">
        <f>Resumo!F7</f>
        <v>Sorriso - MT</v>
      </c>
      <c r="E6" s="486"/>
      <c r="F6" s="486"/>
      <c r="G6" s="801" t="s">
        <v>486</v>
      </c>
      <c r="H6" s="801" t="s">
        <v>488</v>
      </c>
      <c r="I6" s="461"/>
      <c r="J6" s="486"/>
      <c r="K6" s="486"/>
      <c r="L6" s="486"/>
      <c r="M6" s="719"/>
    </row>
    <row r="7" spans="2:17" ht="15" customHeight="1" x14ac:dyDescent="0.25">
      <c r="B7" s="768"/>
      <c r="C7" s="60"/>
      <c r="D7" s="52"/>
      <c r="E7" s="486"/>
      <c r="F7" s="486"/>
      <c r="G7" s="461"/>
      <c r="H7" s="461"/>
      <c r="I7" s="461"/>
      <c r="J7" s="486"/>
      <c r="K7" s="486"/>
      <c r="L7" s="486"/>
      <c r="M7" s="719"/>
    </row>
    <row r="8" spans="2:17" ht="15" customHeight="1" x14ac:dyDescent="0.25">
      <c r="B8" s="768"/>
      <c r="C8" s="486"/>
      <c r="D8" s="486"/>
      <c r="E8" s="486"/>
      <c r="F8" s="486"/>
      <c r="G8" s="486"/>
      <c r="H8" s="486"/>
      <c r="I8" s="486"/>
      <c r="J8" s="486"/>
      <c r="K8" s="486"/>
      <c r="L8" s="486"/>
      <c r="M8" s="719"/>
    </row>
    <row r="9" spans="2:17" ht="15" customHeight="1" thickBot="1" x14ac:dyDescent="0.3">
      <c r="B9" s="768"/>
      <c r="C9" s="486"/>
      <c r="D9" s="486"/>
      <c r="E9" s="486"/>
      <c r="F9" s="486"/>
      <c r="G9" s="486"/>
      <c r="H9" s="486"/>
      <c r="I9" s="486"/>
      <c r="J9" s="486"/>
      <c r="K9" s="486"/>
      <c r="L9" s="486"/>
      <c r="M9" s="719"/>
    </row>
    <row r="10" spans="2:17" s="695" customFormat="1" ht="27.75" customHeight="1" thickBot="1" x14ac:dyDescent="0.3">
      <c r="B10" s="896" t="s">
        <v>477</v>
      </c>
      <c r="C10" s="897"/>
      <c r="D10" s="897"/>
      <c r="E10" s="897"/>
      <c r="F10" s="897"/>
      <c r="G10" s="897"/>
      <c r="H10" s="897"/>
      <c r="I10" s="897"/>
      <c r="J10" s="897"/>
      <c r="K10" s="897"/>
      <c r="L10" s="897"/>
      <c r="M10" s="898"/>
      <c r="O10" s="766"/>
      <c r="P10" s="766"/>
      <c r="Q10" s="766"/>
    </row>
    <row r="11" spans="2:17" ht="15" customHeight="1" thickBot="1" x14ac:dyDescent="0.3">
      <c r="B11" s="767"/>
      <c r="C11" s="486"/>
      <c r="D11" s="486"/>
      <c r="E11" s="486"/>
      <c r="F11" s="486"/>
      <c r="G11" s="486"/>
      <c r="H11" s="486"/>
      <c r="I11" s="486"/>
      <c r="J11" s="486"/>
      <c r="K11" s="486"/>
      <c r="L11" s="486"/>
      <c r="M11" s="486"/>
    </row>
    <row r="12" spans="2:17" ht="26.25" customHeight="1" x14ac:dyDescent="0.25">
      <c r="B12" s="1086" t="s">
        <v>480</v>
      </c>
      <c r="C12" s="1087"/>
      <c r="D12" s="1087"/>
      <c r="E12" s="1087"/>
      <c r="F12" s="1087"/>
      <c r="G12" s="1087"/>
      <c r="H12" s="1087"/>
      <c r="I12" s="1087"/>
      <c r="J12" s="1087"/>
      <c r="K12" s="1087"/>
      <c r="L12" s="1087"/>
      <c r="M12" s="1088"/>
    </row>
    <row r="13" spans="2:17" ht="15" customHeight="1" x14ac:dyDescent="0.25">
      <c r="B13" s="1114" t="s">
        <v>390</v>
      </c>
      <c r="C13" s="654" t="s">
        <v>327</v>
      </c>
      <c r="D13" s="654" t="s">
        <v>329</v>
      </c>
      <c r="E13" s="654" t="s">
        <v>331</v>
      </c>
      <c r="F13" s="698" t="s">
        <v>417</v>
      </c>
      <c r="G13" s="698" t="s">
        <v>418</v>
      </c>
      <c r="H13" s="698" t="s">
        <v>349</v>
      </c>
      <c r="I13" s="698" t="s">
        <v>441</v>
      </c>
      <c r="J13" s="698" t="s">
        <v>349</v>
      </c>
      <c r="K13" s="698" t="s">
        <v>441</v>
      </c>
      <c r="L13" s="641"/>
      <c r="M13" s="620"/>
    </row>
    <row r="14" spans="2:17" ht="15" customHeight="1" x14ac:dyDescent="0.25">
      <c r="B14" s="1114"/>
      <c r="C14" s="608" t="s">
        <v>308</v>
      </c>
      <c r="D14" s="608" t="s">
        <v>308</v>
      </c>
      <c r="E14" s="608" t="s">
        <v>309</v>
      </c>
      <c r="F14" s="608" t="s">
        <v>416</v>
      </c>
      <c r="G14" s="608" t="s">
        <v>408</v>
      </c>
      <c r="H14" s="608" t="s">
        <v>386</v>
      </c>
      <c r="I14" s="608" t="s">
        <v>402</v>
      </c>
      <c r="J14" s="608" t="s">
        <v>386</v>
      </c>
      <c r="K14" s="608" t="s">
        <v>402</v>
      </c>
      <c r="L14" s="643"/>
      <c r="M14" s="621"/>
    </row>
    <row r="15" spans="2:17" ht="20.100000000000001" customHeight="1" x14ac:dyDescent="0.25">
      <c r="B15" s="448" t="s">
        <v>391</v>
      </c>
      <c r="C15" s="629"/>
      <c r="D15" s="629"/>
      <c r="E15" s="629">
        <v>2006.5728999999999</v>
      </c>
      <c r="F15" s="763">
        <v>3.3999999999999998E-3</v>
      </c>
      <c r="G15" s="763">
        <f>F15*E15</f>
        <v>6.8223478599999989</v>
      </c>
      <c r="H15" s="763">
        <v>30</v>
      </c>
      <c r="I15" s="753">
        <f>H15*G15</f>
        <v>204.67043579999998</v>
      </c>
      <c r="J15" s="763">
        <v>370</v>
      </c>
      <c r="K15" s="753">
        <f>G15*J15</f>
        <v>2524.2687081999998</v>
      </c>
      <c r="L15" s="739"/>
      <c r="M15" s="734"/>
    </row>
    <row r="16" spans="2:17" ht="20.100000000000001" customHeight="1" x14ac:dyDescent="0.25">
      <c r="B16" s="737" t="s">
        <v>392</v>
      </c>
      <c r="C16" s="721"/>
      <c r="D16" s="721"/>
      <c r="E16" s="721">
        <v>4500.2157999999999</v>
      </c>
      <c r="F16" s="764">
        <v>3.3999999999999998E-3</v>
      </c>
      <c r="G16" s="764">
        <f>F16*E16</f>
        <v>15.300733719999998</v>
      </c>
      <c r="H16" s="764">
        <v>30</v>
      </c>
      <c r="I16" s="754">
        <f t="shared" ref="I16:I17" si="0">H16*G16</f>
        <v>459.02201159999993</v>
      </c>
      <c r="J16" s="764">
        <v>370</v>
      </c>
      <c r="K16" s="754">
        <f t="shared" ref="K16:K17" si="1">G16*J16</f>
        <v>5661.2714763999993</v>
      </c>
      <c r="L16" s="740"/>
      <c r="M16" s="735"/>
    </row>
    <row r="17" spans="2:13" ht="20.100000000000001" customHeight="1" x14ac:dyDescent="0.25">
      <c r="B17" s="452" t="s">
        <v>476</v>
      </c>
      <c r="C17" s="633"/>
      <c r="D17" s="633"/>
      <c r="E17" s="633">
        <v>90</v>
      </c>
      <c r="F17" s="765">
        <v>3.3999999999999998E-3</v>
      </c>
      <c r="G17" s="765">
        <f>F17*E17</f>
        <v>0.30599999999999999</v>
      </c>
      <c r="H17" s="765">
        <v>30</v>
      </c>
      <c r="I17" s="755">
        <f t="shared" si="0"/>
        <v>9.18</v>
      </c>
      <c r="J17" s="765">
        <v>370</v>
      </c>
      <c r="K17" s="755">
        <f t="shared" si="1"/>
        <v>113.22</v>
      </c>
      <c r="L17" s="741"/>
      <c r="M17" s="736"/>
    </row>
    <row r="18" spans="2:13" ht="20.100000000000001" customHeight="1" thickBot="1" x14ac:dyDescent="0.3">
      <c r="B18" s="559" t="s">
        <v>481</v>
      </c>
      <c r="C18" s="622"/>
      <c r="D18" s="623"/>
      <c r="E18" s="565">
        <f>SUM(E15:E17)</f>
        <v>6596.7887000000001</v>
      </c>
      <c r="F18" s="729"/>
      <c r="G18" s="565">
        <f>SUM(G15:G17)</f>
        <v>22.429081579999998</v>
      </c>
      <c r="H18" s="565"/>
      <c r="I18" s="565">
        <f>SUM(I15:I17)</f>
        <v>672.87244739999983</v>
      </c>
      <c r="J18" s="565"/>
      <c r="K18" s="565">
        <f>SUM(K15:K17)</f>
        <v>8298.760184599998</v>
      </c>
      <c r="L18" s="742"/>
      <c r="M18" s="738"/>
    </row>
    <row r="19" spans="2:13" ht="15" customHeight="1" thickBot="1" x14ac:dyDescent="0.3">
      <c r="B19" s="802"/>
      <c r="C19" s="679"/>
      <c r="D19" s="680"/>
      <c r="E19" s="724"/>
      <c r="F19" s="725"/>
      <c r="G19" s="724"/>
      <c r="H19" s="724"/>
      <c r="I19" s="724"/>
      <c r="J19" s="724"/>
      <c r="K19" s="724"/>
      <c r="L19" s="726"/>
      <c r="M19" s="726"/>
    </row>
    <row r="20" spans="2:13" ht="26.25" customHeight="1" x14ac:dyDescent="0.25">
      <c r="B20" s="1115" t="s">
        <v>443</v>
      </c>
      <c r="C20" s="1116"/>
      <c r="D20" s="1116"/>
      <c r="E20" s="1116"/>
      <c r="F20" s="1116"/>
      <c r="G20" s="1116"/>
      <c r="H20" s="1116"/>
      <c r="I20" s="1116"/>
      <c r="J20" s="1116"/>
      <c r="K20" s="1116"/>
      <c r="L20" s="1116"/>
      <c r="M20" s="1117"/>
    </row>
    <row r="21" spans="2:13" ht="15" customHeight="1" x14ac:dyDescent="0.25">
      <c r="B21" s="1114" t="s">
        <v>390</v>
      </c>
      <c r="C21" s="654" t="s">
        <v>327</v>
      </c>
      <c r="D21" s="654" t="s">
        <v>329</v>
      </c>
      <c r="E21" s="654" t="s">
        <v>331</v>
      </c>
      <c r="F21" s="698" t="s">
        <v>428</v>
      </c>
      <c r="G21" s="698" t="s">
        <v>426</v>
      </c>
      <c r="H21" s="698" t="s">
        <v>349</v>
      </c>
      <c r="I21" s="698" t="s">
        <v>442</v>
      </c>
      <c r="J21" s="698" t="s">
        <v>349</v>
      </c>
      <c r="K21" s="698" t="s">
        <v>442</v>
      </c>
      <c r="L21" s="641"/>
      <c r="M21" s="642"/>
    </row>
    <row r="22" spans="2:13" ht="15" customHeight="1" x14ac:dyDescent="0.25">
      <c r="B22" s="1114"/>
      <c r="C22" s="608" t="s">
        <v>308</v>
      </c>
      <c r="D22" s="608" t="s">
        <v>308</v>
      </c>
      <c r="E22" s="608" t="s">
        <v>309</v>
      </c>
      <c r="F22" s="608" t="s">
        <v>429</v>
      </c>
      <c r="G22" s="608" t="s">
        <v>427</v>
      </c>
      <c r="H22" s="608" t="s">
        <v>386</v>
      </c>
      <c r="I22" s="608" t="s">
        <v>402</v>
      </c>
      <c r="J22" s="608" t="s">
        <v>386</v>
      </c>
      <c r="K22" s="608" t="s">
        <v>402</v>
      </c>
      <c r="L22" s="643"/>
      <c r="M22" s="644"/>
    </row>
    <row r="23" spans="2:13" ht="20.100000000000001" customHeight="1" x14ac:dyDescent="0.25">
      <c r="B23" s="448" t="s">
        <v>391</v>
      </c>
      <c r="C23" s="629"/>
      <c r="D23" s="629"/>
      <c r="E23" s="629">
        <f>E15</f>
        <v>2006.5728999999999</v>
      </c>
      <c r="F23" s="759">
        <v>1.1999999999999999E-3</v>
      </c>
      <c r="G23" s="637">
        <f>F23*E23</f>
        <v>2.4078874799999999</v>
      </c>
      <c r="H23" s="637">
        <v>30</v>
      </c>
      <c r="I23" s="637">
        <f>H23*G23</f>
        <v>72.236624399999997</v>
      </c>
      <c r="J23" s="637">
        <v>370</v>
      </c>
      <c r="K23" s="756">
        <f>G23*J23</f>
        <v>890.9183675999999</v>
      </c>
      <c r="L23" s="739"/>
      <c r="M23" s="744"/>
    </row>
    <row r="24" spans="2:13" ht="20.100000000000001" customHeight="1" x14ac:dyDescent="0.25">
      <c r="B24" s="737" t="s">
        <v>392</v>
      </c>
      <c r="C24" s="721"/>
      <c r="D24" s="721"/>
      <c r="E24" s="721">
        <f>E16</f>
        <v>4500.2157999999999</v>
      </c>
      <c r="F24" s="760">
        <v>1.1999999999999999E-3</v>
      </c>
      <c r="G24" s="761">
        <f t="shared" ref="G24:G25" si="2">F24*E24</f>
        <v>5.4002589599999995</v>
      </c>
      <c r="H24" s="761">
        <v>30</v>
      </c>
      <c r="I24" s="761">
        <f t="shared" ref="I24:I25" si="3">H24*G24</f>
        <v>162.00776879999998</v>
      </c>
      <c r="J24" s="761">
        <v>370</v>
      </c>
      <c r="K24" s="757">
        <f t="shared" ref="K24:K25" si="4">G24*J24</f>
        <v>1998.0958151999998</v>
      </c>
      <c r="L24" s="740"/>
      <c r="M24" s="745"/>
    </row>
    <row r="25" spans="2:13" ht="20.100000000000001" customHeight="1" x14ac:dyDescent="0.25">
      <c r="B25" s="452" t="s">
        <v>476</v>
      </c>
      <c r="C25" s="633"/>
      <c r="D25" s="633"/>
      <c r="E25" s="633">
        <f>E17</f>
        <v>90</v>
      </c>
      <c r="F25" s="762">
        <v>1.1999999999999999E-3</v>
      </c>
      <c r="G25" s="639">
        <f t="shared" si="2"/>
        <v>0.10799999999999998</v>
      </c>
      <c r="H25" s="639">
        <v>30</v>
      </c>
      <c r="I25" s="639">
        <f t="shared" si="3"/>
        <v>3.2399999999999993</v>
      </c>
      <c r="J25" s="639">
        <v>370</v>
      </c>
      <c r="K25" s="758">
        <f t="shared" si="4"/>
        <v>39.959999999999994</v>
      </c>
      <c r="L25" s="746"/>
      <c r="M25" s="747"/>
    </row>
    <row r="26" spans="2:13" ht="20.100000000000001" customHeight="1" thickBot="1" x14ac:dyDescent="0.3">
      <c r="B26" s="559" t="s">
        <v>403</v>
      </c>
      <c r="C26" s="622"/>
      <c r="D26" s="623"/>
      <c r="E26" s="565">
        <f>SUM(E23:E25)</f>
        <v>6596.7887000000001</v>
      </c>
      <c r="F26" s="729"/>
      <c r="G26" s="565">
        <f>SUM(G23:G25)</f>
        <v>7.9161464399999995</v>
      </c>
      <c r="H26" s="565"/>
      <c r="I26" s="565">
        <f>SUM(I23:I25)</f>
        <v>237.4843932</v>
      </c>
      <c r="J26" s="565"/>
      <c r="K26" s="743">
        <f>SUM(K23:K25)</f>
        <v>2928.9741827999997</v>
      </c>
      <c r="L26" s="742"/>
      <c r="M26" s="748"/>
    </row>
    <row r="27" spans="2:13" ht="15" customHeight="1" thickBot="1" x14ac:dyDescent="0.3">
      <c r="B27" s="659"/>
      <c r="C27" s="659"/>
      <c r="D27" s="659"/>
      <c r="E27" s="659"/>
      <c r="F27" s="659"/>
      <c r="G27" s="659"/>
      <c r="H27" s="659"/>
      <c r="I27" s="659"/>
      <c r="J27" s="659"/>
      <c r="K27" s="659"/>
      <c r="L27" s="659"/>
      <c r="M27" s="659"/>
    </row>
    <row r="28" spans="2:13" ht="26.25" customHeight="1" x14ac:dyDescent="0.25">
      <c r="B28" s="1086" t="s">
        <v>404</v>
      </c>
      <c r="C28" s="1087"/>
      <c r="D28" s="1087"/>
      <c r="E28" s="1087"/>
      <c r="F28" s="1087"/>
      <c r="G28" s="1087"/>
      <c r="H28" s="1087"/>
      <c r="I28" s="1087"/>
      <c r="J28" s="1087"/>
      <c r="K28" s="1087"/>
      <c r="L28" s="1087"/>
      <c r="M28" s="1088"/>
    </row>
    <row r="29" spans="2:13" ht="36" customHeight="1" x14ac:dyDescent="0.25">
      <c r="B29" s="1114" t="s">
        <v>390</v>
      </c>
      <c r="C29" s="749" t="s">
        <v>331</v>
      </c>
      <c r="D29" s="749" t="s">
        <v>382</v>
      </c>
      <c r="E29" s="749" t="s">
        <v>332</v>
      </c>
      <c r="F29" s="732" t="s">
        <v>405</v>
      </c>
      <c r="G29" s="732" t="s">
        <v>406</v>
      </c>
      <c r="H29" s="732" t="s">
        <v>483</v>
      </c>
      <c r="I29" s="732" t="s">
        <v>440</v>
      </c>
      <c r="J29" s="732" t="s">
        <v>419</v>
      </c>
      <c r="K29" s="732" t="s">
        <v>482</v>
      </c>
      <c r="L29" s="732" t="s">
        <v>419</v>
      </c>
      <c r="M29" s="733" t="s">
        <v>484</v>
      </c>
    </row>
    <row r="30" spans="2:13" ht="15" customHeight="1" x14ac:dyDescent="0.25">
      <c r="B30" s="1114"/>
      <c r="C30" s="730" t="s">
        <v>309</v>
      </c>
      <c r="D30" s="730" t="s">
        <v>308</v>
      </c>
      <c r="E30" s="730" t="s">
        <v>344</v>
      </c>
      <c r="F30" s="730" t="s">
        <v>407</v>
      </c>
      <c r="G30" s="730" t="s">
        <v>408</v>
      </c>
      <c r="H30" s="730" t="s">
        <v>385</v>
      </c>
      <c r="I30" s="730" t="s">
        <v>408</v>
      </c>
      <c r="J30" s="730" t="s">
        <v>386</v>
      </c>
      <c r="K30" s="730" t="s">
        <v>409</v>
      </c>
      <c r="L30" s="730" t="s">
        <v>386</v>
      </c>
      <c r="M30" s="731" t="s">
        <v>409</v>
      </c>
    </row>
    <row r="31" spans="2:13" ht="20.100000000000001" customHeight="1" x14ac:dyDescent="0.25">
      <c r="B31" s="448" t="s">
        <v>391</v>
      </c>
      <c r="C31" s="629">
        <f>E23</f>
        <v>2006.5728999999999</v>
      </c>
      <c r="D31" s="750">
        <v>0.03</v>
      </c>
      <c r="E31" s="750">
        <f>C31*D31</f>
        <v>60.197186999999992</v>
      </c>
      <c r="F31" s="769">
        <v>2.5548000000000002</v>
      </c>
      <c r="G31" s="769">
        <f>E31*F31</f>
        <v>153.79177334759999</v>
      </c>
      <c r="H31" s="763">
        <v>0.06</v>
      </c>
      <c r="I31" s="763">
        <f>G31*H31</f>
        <v>9.227506400855999</v>
      </c>
      <c r="J31" s="763">
        <v>30</v>
      </c>
      <c r="K31" s="753">
        <f>I31*J31</f>
        <v>276.82519202568</v>
      </c>
      <c r="L31" s="770">
        <v>370</v>
      </c>
      <c r="M31" s="771">
        <f>I31*L31</f>
        <v>3414.1773683167198</v>
      </c>
    </row>
    <row r="32" spans="2:13" ht="20.100000000000001" customHeight="1" x14ac:dyDescent="0.25">
      <c r="B32" s="737" t="s">
        <v>392</v>
      </c>
      <c r="C32" s="721">
        <f>E24</f>
        <v>4500.2157999999999</v>
      </c>
      <c r="D32" s="751">
        <v>0.03</v>
      </c>
      <c r="E32" s="751">
        <f t="shared" ref="E32:E33" si="5">C32*D32</f>
        <v>135.006474</v>
      </c>
      <c r="F32" s="772">
        <v>2.5548000000000002</v>
      </c>
      <c r="G32" s="772">
        <f t="shared" ref="G32:G33" si="6">E32*F32</f>
        <v>344.91453977520001</v>
      </c>
      <c r="H32" s="764">
        <v>0.06</v>
      </c>
      <c r="I32" s="764">
        <f t="shared" ref="I32:I33" si="7">G32*H32</f>
        <v>20.694872386511999</v>
      </c>
      <c r="J32" s="764">
        <v>30</v>
      </c>
      <c r="K32" s="754">
        <f t="shared" ref="K32:K33" si="8">I32*J32</f>
        <v>620.84617159536003</v>
      </c>
      <c r="L32" s="773">
        <v>370</v>
      </c>
      <c r="M32" s="774">
        <f t="shared" ref="M32:M33" si="9">I32*L32</f>
        <v>7657.1027830094399</v>
      </c>
    </row>
    <row r="33" spans="2:13" ht="20.100000000000001" customHeight="1" x14ac:dyDescent="0.25">
      <c r="B33" s="452" t="s">
        <v>476</v>
      </c>
      <c r="C33" s="633">
        <f>E25</f>
        <v>90</v>
      </c>
      <c r="D33" s="752">
        <v>0.03</v>
      </c>
      <c r="E33" s="752">
        <f t="shared" si="5"/>
        <v>2.6999999999999997</v>
      </c>
      <c r="F33" s="775">
        <v>2.5548000000000002</v>
      </c>
      <c r="G33" s="775">
        <f t="shared" si="6"/>
        <v>6.8979599999999994</v>
      </c>
      <c r="H33" s="765">
        <v>0.06</v>
      </c>
      <c r="I33" s="765">
        <f t="shared" si="7"/>
        <v>0.41387759999999996</v>
      </c>
      <c r="J33" s="765">
        <v>30</v>
      </c>
      <c r="K33" s="755">
        <f t="shared" si="8"/>
        <v>12.416327999999998</v>
      </c>
      <c r="L33" s="776">
        <v>370</v>
      </c>
      <c r="M33" s="777">
        <f t="shared" si="9"/>
        <v>153.13471199999998</v>
      </c>
    </row>
    <row r="34" spans="2:13" ht="20.100000000000001" customHeight="1" thickBot="1" x14ac:dyDescent="0.3">
      <c r="B34" s="799" t="s">
        <v>410</v>
      </c>
      <c r="C34" s="544">
        <f>SUM(C31:C33)</f>
        <v>6596.7887000000001</v>
      </c>
      <c r="D34" s="610"/>
      <c r="E34" s="544">
        <f>SUM(E31:E33)</f>
        <v>197.90366099999997</v>
      </c>
      <c r="F34" s="611"/>
      <c r="G34" s="544">
        <f>SUM(G31:G33)</f>
        <v>505.60427312280001</v>
      </c>
      <c r="H34" s="611"/>
      <c r="I34" s="544">
        <f>SUM(I31:I33)</f>
        <v>30.336256387367996</v>
      </c>
      <c r="J34" s="611"/>
      <c r="K34" s="611">
        <f>SUM(K31:K33)</f>
        <v>910.08769162103999</v>
      </c>
      <c r="L34" s="800"/>
      <c r="M34" s="614">
        <f>SUM(M31:M33)</f>
        <v>11224.414863326159</v>
      </c>
    </row>
    <row r="35" spans="2:13" ht="15" customHeight="1" thickBot="1" x14ac:dyDescent="0.3">
      <c r="B35" s="659"/>
      <c r="C35" s="659"/>
      <c r="D35" s="659"/>
      <c r="E35" s="659"/>
      <c r="F35" s="659"/>
      <c r="G35" s="659"/>
      <c r="H35" s="659"/>
      <c r="I35" s="659"/>
      <c r="J35" s="659"/>
      <c r="K35" s="659"/>
      <c r="L35" s="659"/>
      <c r="M35" s="659"/>
    </row>
    <row r="36" spans="2:13" ht="26.25" customHeight="1" x14ac:dyDescent="0.25">
      <c r="B36" s="1086" t="s">
        <v>411</v>
      </c>
      <c r="C36" s="1087"/>
      <c r="D36" s="1087"/>
      <c r="E36" s="1087"/>
      <c r="F36" s="1087"/>
      <c r="G36" s="1087"/>
      <c r="H36" s="1087"/>
      <c r="I36" s="1087"/>
      <c r="J36" s="1087"/>
      <c r="K36" s="1087"/>
      <c r="L36" s="1087"/>
      <c r="M36" s="1088"/>
    </row>
    <row r="37" spans="2:13" ht="15" customHeight="1" x14ac:dyDescent="0.25">
      <c r="B37" s="1114" t="s">
        <v>390</v>
      </c>
      <c r="C37" s="749" t="s">
        <v>331</v>
      </c>
      <c r="D37" s="749" t="s">
        <v>382</v>
      </c>
      <c r="E37" s="749" t="s">
        <v>332</v>
      </c>
      <c r="F37" s="749" t="s">
        <v>405</v>
      </c>
      <c r="G37" s="732" t="s">
        <v>404</v>
      </c>
      <c r="H37" s="732" t="s">
        <v>420</v>
      </c>
      <c r="I37" s="732" t="s">
        <v>421</v>
      </c>
      <c r="J37" s="732" t="s">
        <v>422</v>
      </c>
      <c r="K37" s="732"/>
      <c r="L37" s="779"/>
      <c r="M37" s="733"/>
    </row>
    <row r="38" spans="2:13" ht="15" customHeight="1" x14ac:dyDescent="0.25">
      <c r="B38" s="1114"/>
      <c r="C38" s="730" t="s">
        <v>309</v>
      </c>
      <c r="D38" s="730" t="s">
        <v>308</v>
      </c>
      <c r="E38" s="730" t="s">
        <v>344</v>
      </c>
      <c r="F38" s="730" t="s">
        <v>407</v>
      </c>
      <c r="G38" s="730" t="s">
        <v>408</v>
      </c>
      <c r="H38" s="730" t="s">
        <v>423</v>
      </c>
      <c r="I38" s="730" t="s">
        <v>424</v>
      </c>
      <c r="J38" s="730" t="s">
        <v>425</v>
      </c>
      <c r="K38" s="730"/>
      <c r="L38" s="780"/>
      <c r="M38" s="731"/>
    </row>
    <row r="39" spans="2:13" ht="20.100000000000001" customHeight="1" x14ac:dyDescent="0.25">
      <c r="B39" s="448" t="s">
        <v>391</v>
      </c>
      <c r="C39" s="770">
        <f>C31</f>
        <v>2006.5728999999999</v>
      </c>
      <c r="D39" s="750">
        <f>D31</f>
        <v>0.03</v>
      </c>
      <c r="E39" s="750">
        <f>E31</f>
        <v>60.197186999999992</v>
      </c>
      <c r="F39" s="783">
        <f>F31</f>
        <v>2.5548000000000002</v>
      </c>
      <c r="G39" s="784">
        <f>G31</f>
        <v>153.79177334759999</v>
      </c>
      <c r="H39" s="720">
        <f>0.3129*G39</f>
        <v>48.121445880464037</v>
      </c>
      <c r="I39" s="720">
        <f>0.1341*G39</f>
        <v>20.623476805913157</v>
      </c>
      <c r="J39" s="720">
        <f>0.161*G39</f>
        <v>24.760475508963598</v>
      </c>
      <c r="K39" s="785"/>
      <c r="L39" s="786"/>
      <c r="M39" s="787"/>
    </row>
    <row r="40" spans="2:13" ht="20.100000000000001" customHeight="1" x14ac:dyDescent="0.25">
      <c r="B40" s="737" t="s">
        <v>392</v>
      </c>
      <c r="C40" s="773">
        <f t="shared" ref="C40:G41" si="10">C32</f>
        <v>4500.2157999999999</v>
      </c>
      <c r="D40" s="751">
        <f t="shared" si="10"/>
        <v>0.03</v>
      </c>
      <c r="E40" s="751">
        <f t="shared" si="10"/>
        <v>135.006474</v>
      </c>
      <c r="F40" s="788">
        <f t="shared" si="10"/>
        <v>2.5548000000000002</v>
      </c>
      <c r="G40" s="789">
        <f t="shared" si="10"/>
        <v>344.91453977520001</v>
      </c>
      <c r="H40" s="722">
        <f t="shared" ref="H40:H41" si="11">0.3129*G40</f>
        <v>107.92375949566009</v>
      </c>
      <c r="I40" s="722">
        <f t="shared" ref="I40:I41" si="12">0.1341*G40</f>
        <v>46.253039783854319</v>
      </c>
      <c r="J40" s="722">
        <f>0.161*G40</f>
        <v>55.531240903807202</v>
      </c>
      <c r="K40" s="790"/>
      <c r="L40" s="791"/>
      <c r="M40" s="792"/>
    </row>
    <row r="41" spans="2:13" ht="20.100000000000001" customHeight="1" x14ac:dyDescent="0.25">
      <c r="B41" s="452" t="s">
        <v>476</v>
      </c>
      <c r="C41" s="776">
        <f t="shared" si="10"/>
        <v>90</v>
      </c>
      <c r="D41" s="752">
        <f t="shared" si="10"/>
        <v>0.03</v>
      </c>
      <c r="E41" s="752">
        <f t="shared" si="10"/>
        <v>2.6999999999999997</v>
      </c>
      <c r="F41" s="793">
        <f t="shared" si="10"/>
        <v>2.5548000000000002</v>
      </c>
      <c r="G41" s="794">
        <f t="shared" si="10"/>
        <v>6.8979599999999994</v>
      </c>
      <c r="H41" s="723">
        <f t="shared" si="11"/>
        <v>2.158371684</v>
      </c>
      <c r="I41" s="723">
        <f t="shared" si="12"/>
        <v>0.92501643599999994</v>
      </c>
      <c r="J41" s="723">
        <f t="shared" ref="J41" si="13">0.161*G41</f>
        <v>1.1105715599999999</v>
      </c>
      <c r="K41" s="741"/>
      <c r="L41" s="795"/>
      <c r="M41" s="796"/>
    </row>
    <row r="42" spans="2:13" ht="20.100000000000001" customHeight="1" thickBot="1" x14ac:dyDescent="0.3">
      <c r="B42" s="799" t="s">
        <v>412</v>
      </c>
      <c r="C42" s="544">
        <f>SUM(C39:C41)</f>
        <v>6596.7887000000001</v>
      </c>
      <c r="D42" s="609"/>
      <c r="E42" s="544">
        <f>SUM(E39:E41)</f>
        <v>197.90366099999997</v>
      </c>
      <c r="F42" s="609"/>
      <c r="G42" s="544">
        <f>SUM(G39:G41)</f>
        <v>505.60427312280001</v>
      </c>
      <c r="H42" s="544">
        <f>SUM(H39:H41)</f>
        <v>158.20357706012413</v>
      </c>
      <c r="I42" s="544">
        <f>SUM(I39:I41)</f>
        <v>67.801533025767469</v>
      </c>
      <c r="J42" s="544">
        <f>SUM(J39:J41)</f>
        <v>81.402287972770793</v>
      </c>
      <c r="K42" s="544"/>
      <c r="L42" s="800"/>
      <c r="M42" s="614"/>
    </row>
    <row r="43" spans="2:13" ht="15" customHeight="1" thickBot="1" x14ac:dyDescent="0.3">
      <c r="B43" s="659"/>
      <c r="C43" s="659"/>
      <c r="D43" s="659"/>
      <c r="E43" s="659"/>
      <c r="F43" s="659"/>
      <c r="G43" s="659"/>
      <c r="H43" s="659"/>
      <c r="I43" s="659"/>
      <c r="J43" s="659"/>
      <c r="K43" s="778"/>
      <c r="L43" s="778"/>
      <c r="M43" s="778"/>
    </row>
    <row r="44" spans="2:13" ht="26.25" customHeight="1" x14ac:dyDescent="0.25">
      <c r="B44" s="1080" t="s">
        <v>413</v>
      </c>
      <c r="C44" s="1081"/>
      <c r="D44" s="1081"/>
      <c r="E44" s="1081"/>
      <c r="F44" s="1082"/>
      <c r="G44" s="647"/>
      <c r="H44" s="647"/>
      <c r="I44" s="647"/>
      <c r="J44" s="647"/>
      <c r="K44" s="647"/>
      <c r="L44" s="647"/>
      <c r="M44" s="647"/>
    </row>
    <row r="45" spans="2:13" ht="15" customHeight="1" x14ac:dyDescent="0.25">
      <c r="B45" s="1126" t="s">
        <v>390</v>
      </c>
      <c r="C45" s="797" t="s">
        <v>331</v>
      </c>
      <c r="D45" s="797" t="s">
        <v>414</v>
      </c>
      <c r="E45" s="797" t="s">
        <v>349</v>
      </c>
      <c r="F45" s="798" t="s">
        <v>32</v>
      </c>
      <c r="G45" s="727"/>
      <c r="H45" s="727"/>
      <c r="I45" s="727"/>
      <c r="J45" s="727"/>
      <c r="K45" s="727"/>
      <c r="L45" s="727"/>
      <c r="M45" s="727"/>
    </row>
    <row r="46" spans="2:13" ht="15" customHeight="1" x14ac:dyDescent="0.25">
      <c r="B46" s="1126"/>
      <c r="C46" s="781" t="s">
        <v>309</v>
      </c>
      <c r="D46" s="781" t="s">
        <v>333</v>
      </c>
      <c r="E46" s="781" t="s">
        <v>386</v>
      </c>
      <c r="F46" s="782" t="s">
        <v>352</v>
      </c>
      <c r="G46" s="727"/>
      <c r="H46" s="727"/>
      <c r="I46" s="727"/>
      <c r="J46" s="727"/>
      <c r="K46" s="727"/>
      <c r="L46" s="727"/>
      <c r="M46" s="727"/>
    </row>
    <row r="47" spans="2:13" ht="15" customHeight="1" x14ac:dyDescent="0.25">
      <c r="B47" s="1127" t="s">
        <v>430</v>
      </c>
      <c r="C47" s="1124">
        <f>C42</f>
        <v>6596.7887000000001</v>
      </c>
      <c r="D47" s="1124">
        <f>H42+I42</f>
        <v>226.0051100858916</v>
      </c>
      <c r="E47" s="1124">
        <v>30</v>
      </c>
      <c r="F47" s="1125">
        <f>D47*E47</f>
        <v>6780.1533025767476</v>
      </c>
      <c r="G47" s="728"/>
      <c r="H47" s="728"/>
      <c r="I47" s="728"/>
      <c r="J47" s="728"/>
      <c r="K47" s="728"/>
      <c r="L47" s="728"/>
      <c r="M47" s="728"/>
    </row>
    <row r="48" spans="2:13" ht="15" customHeight="1" x14ac:dyDescent="0.25">
      <c r="B48" s="1128"/>
      <c r="C48" s="1120"/>
      <c r="D48" s="1120"/>
      <c r="E48" s="1120"/>
      <c r="F48" s="1122"/>
      <c r="G48" s="728"/>
      <c r="H48" s="728"/>
      <c r="I48" s="728"/>
      <c r="J48" s="728"/>
      <c r="K48" s="728"/>
      <c r="L48" s="728"/>
      <c r="M48" s="728"/>
    </row>
    <row r="49" spans="2:13" ht="15" customHeight="1" x14ac:dyDescent="0.25">
      <c r="B49" s="1128" t="s">
        <v>430</v>
      </c>
      <c r="C49" s="1120">
        <f>C42</f>
        <v>6596.7887000000001</v>
      </c>
      <c r="D49" s="1120">
        <f>D47</f>
        <v>226.0051100858916</v>
      </c>
      <c r="E49" s="1120">
        <v>240</v>
      </c>
      <c r="F49" s="1122">
        <f>D49*E49</f>
        <v>54241.226420613981</v>
      </c>
      <c r="G49" s="728"/>
      <c r="H49" s="728"/>
      <c r="I49" s="728"/>
      <c r="J49" s="728"/>
      <c r="K49" s="728"/>
      <c r="L49" s="728"/>
      <c r="M49" s="728"/>
    </row>
    <row r="50" spans="2:13" ht="15" customHeight="1" x14ac:dyDescent="0.25">
      <c r="B50" s="1128"/>
      <c r="C50" s="1120"/>
      <c r="D50" s="1120"/>
      <c r="E50" s="1120"/>
      <c r="F50" s="1122"/>
      <c r="G50" s="728"/>
      <c r="H50" s="728"/>
      <c r="I50" s="728"/>
      <c r="J50" s="728"/>
      <c r="K50" s="728"/>
      <c r="L50" s="728"/>
      <c r="M50" s="728"/>
    </row>
    <row r="51" spans="2:13" ht="15" customHeight="1" x14ac:dyDescent="0.25">
      <c r="B51" s="1118" t="s">
        <v>415</v>
      </c>
      <c r="C51" s="1120">
        <f>C42</f>
        <v>6596.7887000000001</v>
      </c>
      <c r="D51" s="1120">
        <f>J42</f>
        <v>81.402287972770793</v>
      </c>
      <c r="E51" s="1120">
        <v>18</v>
      </c>
      <c r="F51" s="1122">
        <f>D51*E51</f>
        <v>1465.2411835098742</v>
      </c>
      <c r="G51" s="728"/>
      <c r="H51" s="728"/>
      <c r="I51" s="728"/>
      <c r="J51" s="728"/>
      <c r="K51" s="728"/>
      <c r="L51" s="728"/>
      <c r="M51" s="728"/>
    </row>
    <row r="52" spans="2:13" ht="15" customHeight="1" thickBot="1" x14ac:dyDescent="0.3">
      <c r="B52" s="1119"/>
      <c r="C52" s="1121"/>
      <c r="D52" s="1121"/>
      <c r="E52" s="1121"/>
      <c r="F52" s="1123"/>
      <c r="G52" s="728"/>
      <c r="H52" s="728"/>
      <c r="I52" s="728"/>
      <c r="J52" s="728"/>
      <c r="K52" s="728"/>
      <c r="L52" s="728"/>
      <c r="M52" s="728"/>
    </row>
    <row r="53" spans="2:13" ht="15" customHeight="1" x14ac:dyDescent="0.25">
      <c r="B53" s="803"/>
      <c r="C53" s="803"/>
      <c r="D53" s="803"/>
      <c r="E53" s="803"/>
      <c r="F53" s="803"/>
      <c r="G53" s="803"/>
      <c r="H53" s="803"/>
      <c r="I53" s="803"/>
      <c r="J53" s="803"/>
      <c r="K53" s="803"/>
      <c r="L53" s="803"/>
      <c r="M53" s="803"/>
    </row>
    <row r="54" spans="2:13" ht="15" customHeight="1" x14ac:dyDescent="0.25">
      <c r="B54" s="803"/>
      <c r="C54" s="803"/>
      <c r="D54" s="803"/>
      <c r="E54" s="803"/>
      <c r="F54" s="803"/>
      <c r="G54" s="803"/>
      <c r="H54" s="803"/>
      <c r="I54" s="803"/>
      <c r="J54" s="803"/>
      <c r="K54" s="803"/>
      <c r="L54" s="803"/>
      <c r="M54" s="803"/>
    </row>
  </sheetData>
  <mergeCells count="27">
    <mergeCell ref="B10:M10"/>
    <mergeCell ref="G4:I4"/>
    <mergeCell ref="E47:E48"/>
    <mergeCell ref="F47:F48"/>
    <mergeCell ref="C49:C50"/>
    <mergeCell ref="D49:D50"/>
    <mergeCell ref="E49:E50"/>
    <mergeCell ref="F49:F50"/>
    <mergeCell ref="B45:B46"/>
    <mergeCell ref="B47:B48"/>
    <mergeCell ref="B49:B50"/>
    <mergeCell ref="B37:B38"/>
    <mergeCell ref="C47:C48"/>
    <mergeCell ref="D47:D48"/>
    <mergeCell ref="B13:B14"/>
    <mergeCell ref="B21:B22"/>
    <mergeCell ref="B51:B52"/>
    <mergeCell ref="C51:C52"/>
    <mergeCell ref="D51:D52"/>
    <mergeCell ref="E51:E52"/>
    <mergeCell ref="F51:F52"/>
    <mergeCell ref="B28:M28"/>
    <mergeCell ref="B29:B30"/>
    <mergeCell ref="B20:M20"/>
    <mergeCell ref="B12:M12"/>
    <mergeCell ref="B44:F44"/>
    <mergeCell ref="B36:M36"/>
  </mergeCells>
  <printOptions horizontalCentered="1"/>
  <pageMargins left="0.51181102362204722" right="0.51181102362204722" top="0.78740157480314965" bottom="0.78740157480314965" header="0.31496062992125984" footer="0.31496062992125984"/>
  <pageSetup paperSize="9" scale="51" orientation="landscape" horizontalDpi="360" verticalDpi="360" r:id="rId1"/>
  <headerFooter>
    <oddFooter>&amp;C&amp;"-,Negrito itálico"Rodrigo Thibes Gonsalves&amp;"-,Itálico"
Engenheiro Civil 
CREA-MT 033947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tabColor theme="4" tint="0.79998168889431442"/>
    <outlinePr summaryBelow="0"/>
    <pageSetUpPr fitToPage="1"/>
  </sheetPr>
  <dimension ref="B1:R65"/>
  <sheetViews>
    <sheetView showGridLines="0" view="pageBreakPreview" zoomScale="80" zoomScaleNormal="87" zoomScaleSheetLayoutView="80" workbookViewId="0">
      <pane ySplit="14" topLeftCell="A30" activePane="bottomLeft" state="frozen"/>
      <selection pane="bottomLeft" activeCell="I29" sqref="I29"/>
    </sheetView>
  </sheetViews>
  <sheetFormatPr defaultColWidth="11.42578125" defaultRowHeight="15" outlineLevelRow="1" x14ac:dyDescent="0.25"/>
  <cols>
    <col min="1" max="1" width="4" style="10" customWidth="1"/>
    <col min="2" max="2" width="13.85546875" style="9" customWidth="1"/>
    <col min="3" max="3" width="10.85546875" style="9" customWidth="1"/>
    <col min="4" max="5" width="9.85546875" style="10" customWidth="1"/>
    <col min="6" max="6" width="84.7109375" style="10" customWidth="1"/>
    <col min="7" max="7" width="15.42578125" style="10" customWidth="1"/>
    <col min="8" max="8" width="10.85546875" style="9" customWidth="1"/>
    <col min="9" max="9" width="13.140625" style="10" customWidth="1"/>
    <col min="10" max="10" width="17.42578125" style="10" customWidth="1"/>
    <col min="11" max="12" width="15.85546875" style="9" customWidth="1"/>
    <col min="13" max="13" width="19.140625" style="9" customWidth="1"/>
    <col min="14" max="14" width="11.42578125" style="369" customWidth="1"/>
    <col min="15" max="17" width="11.42578125" style="10"/>
    <col min="18" max="18" width="19.42578125" style="10" customWidth="1"/>
    <col min="19" max="259" width="11.42578125" style="10"/>
    <col min="260" max="260" width="20.28515625" style="10" bestFit="1" customWidth="1"/>
    <col min="261" max="261" width="9.85546875" style="10" customWidth="1"/>
    <col min="262" max="262" width="86.5703125" style="10" customWidth="1"/>
    <col min="263" max="263" width="8.7109375" style="10" customWidth="1"/>
    <col min="264" max="264" width="14.28515625" style="10" bestFit="1" customWidth="1"/>
    <col min="265" max="265" width="19.140625" style="10" customWidth="1"/>
    <col min="266" max="266" width="16.5703125" style="10" customWidth="1"/>
    <col min="267" max="267" width="17.5703125" style="10" customWidth="1"/>
    <col min="268" max="268" width="26" style="10" customWidth="1"/>
    <col min="269" max="269" width="96.7109375" style="10" customWidth="1"/>
    <col min="270" max="270" width="11.42578125" style="10" customWidth="1"/>
    <col min="271" max="515" width="11.42578125" style="10"/>
    <col min="516" max="516" width="20.28515625" style="10" bestFit="1" customWidth="1"/>
    <col min="517" max="517" width="9.85546875" style="10" customWidth="1"/>
    <col min="518" max="518" width="86.5703125" style="10" customWidth="1"/>
    <col min="519" max="519" width="8.7109375" style="10" customWidth="1"/>
    <col min="520" max="520" width="14.28515625" style="10" bestFit="1" customWidth="1"/>
    <col min="521" max="521" width="19.140625" style="10" customWidth="1"/>
    <col min="522" max="522" width="16.5703125" style="10" customWidth="1"/>
    <col min="523" max="523" width="17.5703125" style="10" customWidth="1"/>
    <col min="524" max="524" width="26" style="10" customWidth="1"/>
    <col min="525" max="525" width="96.7109375" style="10" customWidth="1"/>
    <col min="526" max="526" width="11.42578125" style="10" customWidth="1"/>
    <col min="527" max="771" width="11.42578125" style="10"/>
    <col min="772" max="772" width="20.28515625" style="10" bestFit="1" customWidth="1"/>
    <col min="773" max="773" width="9.85546875" style="10" customWidth="1"/>
    <col min="774" max="774" width="86.5703125" style="10" customWidth="1"/>
    <col min="775" max="775" width="8.7109375" style="10" customWidth="1"/>
    <col min="776" max="776" width="14.28515625" style="10" bestFit="1" customWidth="1"/>
    <col min="777" max="777" width="19.140625" style="10" customWidth="1"/>
    <col min="778" max="778" width="16.5703125" style="10" customWidth="1"/>
    <col min="779" max="779" width="17.5703125" style="10" customWidth="1"/>
    <col min="780" max="780" width="26" style="10" customWidth="1"/>
    <col min="781" max="781" width="96.7109375" style="10" customWidth="1"/>
    <col min="782" max="782" width="11.42578125" style="10" customWidth="1"/>
    <col min="783" max="1027" width="11.42578125" style="10"/>
    <col min="1028" max="1028" width="20.28515625" style="10" bestFit="1" customWidth="1"/>
    <col min="1029" max="1029" width="9.85546875" style="10" customWidth="1"/>
    <col min="1030" max="1030" width="86.5703125" style="10" customWidth="1"/>
    <col min="1031" max="1031" width="8.7109375" style="10" customWidth="1"/>
    <col min="1032" max="1032" width="14.28515625" style="10" bestFit="1" customWidth="1"/>
    <col min="1033" max="1033" width="19.140625" style="10" customWidth="1"/>
    <col min="1034" max="1034" width="16.5703125" style="10" customWidth="1"/>
    <col min="1035" max="1035" width="17.5703125" style="10" customWidth="1"/>
    <col min="1036" max="1036" width="26" style="10" customWidth="1"/>
    <col min="1037" max="1037" width="96.7109375" style="10" customWidth="1"/>
    <col min="1038" max="1038" width="11.42578125" style="10" customWidth="1"/>
    <col min="1039" max="1283" width="11.42578125" style="10"/>
    <col min="1284" max="1284" width="20.28515625" style="10" bestFit="1" customWidth="1"/>
    <col min="1285" max="1285" width="9.85546875" style="10" customWidth="1"/>
    <col min="1286" max="1286" width="86.5703125" style="10" customWidth="1"/>
    <col min="1287" max="1287" width="8.7109375" style="10" customWidth="1"/>
    <col min="1288" max="1288" width="14.28515625" style="10" bestFit="1" customWidth="1"/>
    <col min="1289" max="1289" width="19.140625" style="10" customWidth="1"/>
    <col min="1290" max="1290" width="16.5703125" style="10" customWidth="1"/>
    <col min="1291" max="1291" width="17.5703125" style="10" customWidth="1"/>
    <col min="1292" max="1292" width="26" style="10" customWidth="1"/>
    <col min="1293" max="1293" width="96.7109375" style="10" customWidth="1"/>
    <col min="1294" max="1294" width="11.42578125" style="10" customWidth="1"/>
    <col min="1295" max="1539" width="11.42578125" style="10"/>
    <col min="1540" max="1540" width="20.28515625" style="10" bestFit="1" customWidth="1"/>
    <col min="1541" max="1541" width="9.85546875" style="10" customWidth="1"/>
    <col min="1542" max="1542" width="86.5703125" style="10" customWidth="1"/>
    <col min="1543" max="1543" width="8.7109375" style="10" customWidth="1"/>
    <col min="1544" max="1544" width="14.28515625" style="10" bestFit="1" customWidth="1"/>
    <col min="1545" max="1545" width="19.140625" style="10" customWidth="1"/>
    <col min="1546" max="1546" width="16.5703125" style="10" customWidth="1"/>
    <col min="1547" max="1547" width="17.5703125" style="10" customWidth="1"/>
    <col min="1548" max="1548" width="26" style="10" customWidth="1"/>
    <col min="1549" max="1549" width="96.7109375" style="10" customWidth="1"/>
    <col min="1550" max="1550" width="11.42578125" style="10" customWidth="1"/>
    <col min="1551" max="1795" width="11.42578125" style="10"/>
    <col min="1796" max="1796" width="20.28515625" style="10" bestFit="1" customWidth="1"/>
    <col min="1797" max="1797" width="9.85546875" style="10" customWidth="1"/>
    <col min="1798" max="1798" width="86.5703125" style="10" customWidth="1"/>
    <col min="1799" max="1799" width="8.7109375" style="10" customWidth="1"/>
    <col min="1800" max="1800" width="14.28515625" style="10" bestFit="1" customWidth="1"/>
    <col min="1801" max="1801" width="19.140625" style="10" customWidth="1"/>
    <col min="1802" max="1802" width="16.5703125" style="10" customWidth="1"/>
    <col min="1803" max="1803" width="17.5703125" style="10" customWidth="1"/>
    <col min="1804" max="1804" width="26" style="10" customWidth="1"/>
    <col min="1805" max="1805" width="96.7109375" style="10" customWidth="1"/>
    <col min="1806" max="1806" width="11.42578125" style="10" customWidth="1"/>
    <col min="1807" max="2051" width="11.42578125" style="10"/>
    <col min="2052" max="2052" width="20.28515625" style="10" bestFit="1" customWidth="1"/>
    <col min="2053" max="2053" width="9.85546875" style="10" customWidth="1"/>
    <col min="2054" max="2054" width="86.5703125" style="10" customWidth="1"/>
    <col min="2055" max="2055" width="8.7109375" style="10" customWidth="1"/>
    <col min="2056" max="2056" width="14.28515625" style="10" bestFit="1" customWidth="1"/>
    <col min="2057" max="2057" width="19.140625" style="10" customWidth="1"/>
    <col min="2058" max="2058" width="16.5703125" style="10" customWidth="1"/>
    <col min="2059" max="2059" width="17.5703125" style="10" customWidth="1"/>
    <col min="2060" max="2060" width="26" style="10" customWidth="1"/>
    <col min="2061" max="2061" width="96.7109375" style="10" customWidth="1"/>
    <col min="2062" max="2062" width="11.42578125" style="10" customWidth="1"/>
    <col min="2063" max="2307" width="11.42578125" style="10"/>
    <col min="2308" max="2308" width="20.28515625" style="10" bestFit="1" customWidth="1"/>
    <col min="2309" max="2309" width="9.85546875" style="10" customWidth="1"/>
    <col min="2310" max="2310" width="86.5703125" style="10" customWidth="1"/>
    <col min="2311" max="2311" width="8.7109375" style="10" customWidth="1"/>
    <col min="2312" max="2312" width="14.28515625" style="10" bestFit="1" customWidth="1"/>
    <col min="2313" max="2313" width="19.140625" style="10" customWidth="1"/>
    <col min="2314" max="2314" width="16.5703125" style="10" customWidth="1"/>
    <col min="2315" max="2315" width="17.5703125" style="10" customWidth="1"/>
    <col min="2316" max="2316" width="26" style="10" customWidth="1"/>
    <col min="2317" max="2317" width="96.7109375" style="10" customWidth="1"/>
    <col min="2318" max="2318" width="11.42578125" style="10" customWidth="1"/>
    <col min="2319" max="2563" width="11.42578125" style="10"/>
    <col min="2564" max="2564" width="20.28515625" style="10" bestFit="1" customWidth="1"/>
    <col min="2565" max="2565" width="9.85546875" style="10" customWidth="1"/>
    <col min="2566" max="2566" width="86.5703125" style="10" customWidth="1"/>
    <col min="2567" max="2567" width="8.7109375" style="10" customWidth="1"/>
    <col min="2568" max="2568" width="14.28515625" style="10" bestFit="1" customWidth="1"/>
    <col min="2569" max="2569" width="19.140625" style="10" customWidth="1"/>
    <col min="2570" max="2570" width="16.5703125" style="10" customWidth="1"/>
    <col min="2571" max="2571" width="17.5703125" style="10" customWidth="1"/>
    <col min="2572" max="2572" width="26" style="10" customWidth="1"/>
    <col min="2573" max="2573" width="96.7109375" style="10" customWidth="1"/>
    <col min="2574" max="2574" width="11.42578125" style="10" customWidth="1"/>
    <col min="2575" max="2819" width="11.42578125" style="10"/>
    <col min="2820" max="2820" width="20.28515625" style="10" bestFit="1" customWidth="1"/>
    <col min="2821" max="2821" width="9.85546875" style="10" customWidth="1"/>
    <col min="2822" max="2822" width="86.5703125" style="10" customWidth="1"/>
    <col min="2823" max="2823" width="8.7109375" style="10" customWidth="1"/>
    <col min="2824" max="2824" width="14.28515625" style="10" bestFit="1" customWidth="1"/>
    <col min="2825" max="2825" width="19.140625" style="10" customWidth="1"/>
    <col min="2826" max="2826" width="16.5703125" style="10" customWidth="1"/>
    <col min="2827" max="2827" width="17.5703125" style="10" customWidth="1"/>
    <col min="2828" max="2828" width="26" style="10" customWidth="1"/>
    <col min="2829" max="2829" width="96.7109375" style="10" customWidth="1"/>
    <col min="2830" max="2830" width="11.42578125" style="10" customWidth="1"/>
    <col min="2831" max="3075" width="11.42578125" style="10"/>
    <col min="3076" max="3076" width="20.28515625" style="10" bestFit="1" customWidth="1"/>
    <col min="3077" max="3077" width="9.85546875" style="10" customWidth="1"/>
    <col min="3078" max="3078" width="86.5703125" style="10" customWidth="1"/>
    <col min="3079" max="3079" width="8.7109375" style="10" customWidth="1"/>
    <col min="3080" max="3080" width="14.28515625" style="10" bestFit="1" customWidth="1"/>
    <col min="3081" max="3081" width="19.140625" style="10" customWidth="1"/>
    <col min="3082" max="3082" width="16.5703125" style="10" customWidth="1"/>
    <col min="3083" max="3083" width="17.5703125" style="10" customWidth="1"/>
    <col min="3084" max="3084" width="26" style="10" customWidth="1"/>
    <col min="3085" max="3085" width="96.7109375" style="10" customWidth="1"/>
    <col min="3086" max="3086" width="11.42578125" style="10" customWidth="1"/>
    <col min="3087" max="3331" width="11.42578125" style="10"/>
    <col min="3332" max="3332" width="20.28515625" style="10" bestFit="1" customWidth="1"/>
    <col min="3333" max="3333" width="9.85546875" style="10" customWidth="1"/>
    <col min="3334" max="3334" width="86.5703125" style="10" customWidth="1"/>
    <col min="3335" max="3335" width="8.7109375" style="10" customWidth="1"/>
    <col min="3336" max="3336" width="14.28515625" style="10" bestFit="1" customWidth="1"/>
    <col min="3337" max="3337" width="19.140625" style="10" customWidth="1"/>
    <col min="3338" max="3338" width="16.5703125" style="10" customWidth="1"/>
    <col min="3339" max="3339" width="17.5703125" style="10" customWidth="1"/>
    <col min="3340" max="3340" width="26" style="10" customWidth="1"/>
    <col min="3341" max="3341" width="96.7109375" style="10" customWidth="1"/>
    <col min="3342" max="3342" width="11.42578125" style="10" customWidth="1"/>
    <col min="3343" max="3587" width="11.42578125" style="10"/>
    <col min="3588" max="3588" width="20.28515625" style="10" bestFit="1" customWidth="1"/>
    <col min="3589" max="3589" width="9.85546875" style="10" customWidth="1"/>
    <col min="3590" max="3590" width="86.5703125" style="10" customWidth="1"/>
    <col min="3591" max="3591" width="8.7109375" style="10" customWidth="1"/>
    <col min="3592" max="3592" width="14.28515625" style="10" bestFit="1" customWidth="1"/>
    <col min="3593" max="3593" width="19.140625" style="10" customWidth="1"/>
    <col min="3594" max="3594" width="16.5703125" style="10" customWidth="1"/>
    <col min="3595" max="3595" width="17.5703125" style="10" customWidth="1"/>
    <col min="3596" max="3596" width="26" style="10" customWidth="1"/>
    <col min="3597" max="3597" width="96.7109375" style="10" customWidth="1"/>
    <col min="3598" max="3598" width="11.42578125" style="10" customWidth="1"/>
    <col min="3599" max="3843" width="11.42578125" style="10"/>
    <col min="3844" max="3844" width="20.28515625" style="10" bestFit="1" customWidth="1"/>
    <col min="3845" max="3845" width="9.85546875" style="10" customWidth="1"/>
    <col min="3846" max="3846" width="86.5703125" style="10" customWidth="1"/>
    <col min="3847" max="3847" width="8.7109375" style="10" customWidth="1"/>
    <col min="3848" max="3848" width="14.28515625" style="10" bestFit="1" customWidth="1"/>
    <col min="3849" max="3849" width="19.140625" style="10" customWidth="1"/>
    <col min="3850" max="3850" width="16.5703125" style="10" customWidth="1"/>
    <col min="3851" max="3851" width="17.5703125" style="10" customWidth="1"/>
    <col min="3852" max="3852" width="26" style="10" customWidth="1"/>
    <col min="3853" max="3853" width="96.7109375" style="10" customWidth="1"/>
    <col min="3854" max="3854" width="11.42578125" style="10" customWidth="1"/>
    <col min="3855" max="4099" width="11.42578125" style="10"/>
    <col min="4100" max="4100" width="20.28515625" style="10" bestFit="1" customWidth="1"/>
    <col min="4101" max="4101" width="9.85546875" style="10" customWidth="1"/>
    <col min="4102" max="4102" width="86.5703125" style="10" customWidth="1"/>
    <col min="4103" max="4103" width="8.7109375" style="10" customWidth="1"/>
    <col min="4104" max="4104" width="14.28515625" style="10" bestFit="1" customWidth="1"/>
    <col min="4105" max="4105" width="19.140625" style="10" customWidth="1"/>
    <col min="4106" max="4106" width="16.5703125" style="10" customWidth="1"/>
    <col min="4107" max="4107" width="17.5703125" style="10" customWidth="1"/>
    <col min="4108" max="4108" width="26" style="10" customWidth="1"/>
    <col min="4109" max="4109" width="96.7109375" style="10" customWidth="1"/>
    <col min="4110" max="4110" width="11.42578125" style="10" customWidth="1"/>
    <col min="4111" max="4355" width="11.42578125" style="10"/>
    <col min="4356" max="4356" width="20.28515625" style="10" bestFit="1" customWidth="1"/>
    <col min="4357" max="4357" width="9.85546875" style="10" customWidth="1"/>
    <col min="4358" max="4358" width="86.5703125" style="10" customWidth="1"/>
    <col min="4359" max="4359" width="8.7109375" style="10" customWidth="1"/>
    <col min="4360" max="4360" width="14.28515625" style="10" bestFit="1" customWidth="1"/>
    <col min="4361" max="4361" width="19.140625" style="10" customWidth="1"/>
    <col min="4362" max="4362" width="16.5703125" style="10" customWidth="1"/>
    <col min="4363" max="4363" width="17.5703125" style="10" customWidth="1"/>
    <col min="4364" max="4364" width="26" style="10" customWidth="1"/>
    <col min="4365" max="4365" width="96.7109375" style="10" customWidth="1"/>
    <col min="4366" max="4366" width="11.42578125" style="10" customWidth="1"/>
    <col min="4367" max="4611" width="11.42578125" style="10"/>
    <col min="4612" max="4612" width="20.28515625" style="10" bestFit="1" customWidth="1"/>
    <col min="4613" max="4613" width="9.85546875" style="10" customWidth="1"/>
    <col min="4614" max="4614" width="86.5703125" style="10" customWidth="1"/>
    <col min="4615" max="4615" width="8.7109375" style="10" customWidth="1"/>
    <col min="4616" max="4616" width="14.28515625" style="10" bestFit="1" customWidth="1"/>
    <col min="4617" max="4617" width="19.140625" style="10" customWidth="1"/>
    <col min="4618" max="4618" width="16.5703125" style="10" customWidth="1"/>
    <col min="4619" max="4619" width="17.5703125" style="10" customWidth="1"/>
    <col min="4620" max="4620" width="26" style="10" customWidth="1"/>
    <col min="4621" max="4621" width="96.7109375" style="10" customWidth="1"/>
    <col min="4622" max="4622" width="11.42578125" style="10" customWidth="1"/>
    <col min="4623" max="4867" width="11.42578125" style="10"/>
    <col min="4868" max="4868" width="20.28515625" style="10" bestFit="1" customWidth="1"/>
    <col min="4869" max="4869" width="9.85546875" style="10" customWidth="1"/>
    <col min="4870" max="4870" width="86.5703125" style="10" customWidth="1"/>
    <col min="4871" max="4871" width="8.7109375" style="10" customWidth="1"/>
    <col min="4872" max="4872" width="14.28515625" style="10" bestFit="1" customWidth="1"/>
    <col min="4873" max="4873" width="19.140625" style="10" customWidth="1"/>
    <col min="4874" max="4874" width="16.5703125" style="10" customWidth="1"/>
    <col min="4875" max="4875" width="17.5703125" style="10" customWidth="1"/>
    <col min="4876" max="4876" width="26" style="10" customWidth="1"/>
    <col min="4877" max="4877" width="96.7109375" style="10" customWidth="1"/>
    <col min="4878" max="4878" width="11.42578125" style="10" customWidth="1"/>
    <col min="4879" max="5123" width="11.42578125" style="10"/>
    <col min="5124" max="5124" width="20.28515625" style="10" bestFit="1" customWidth="1"/>
    <col min="5125" max="5125" width="9.85546875" style="10" customWidth="1"/>
    <col min="5126" max="5126" width="86.5703125" style="10" customWidth="1"/>
    <col min="5127" max="5127" width="8.7109375" style="10" customWidth="1"/>
    <col min="5128" max="5128" width="14.28515625" style="10" bestFit="1" customWidth="1"/>
    <col min="5129" max="5129" width="19.140625" style="10" customWidth="1"/>
    <col min="5130" max="5130" width="16.5703125" style="10" customWidth="1"/>
    <col min="5131" max="5131" width="17.5703125" style="10" customWidth="1"/>
    <col min="5132" max="5132" width="26" style="10" customWidth="1"/>
    <col min="5133" max="5133" width="96.7109375" style="10" customWidth="1"/>
    <col min="5134" max="5134" width="11.42578125" style="10" customWidth="1"/>
    <col min="5135" max="5379" width="11.42578125" style="10"/>
    <col min="5380" max="5380" width="20.28515625" style="10" bestFit="1" customWidth="1"/>
    <col min="5381" max="5381" width="9.85546875" style="10" customWidth="1"/>
    <col min="5382" max="5382" width="86.5703125" style="10" customWidth="1"/>
    <col min="5383" max="5383" width="8.7109375" style="10" customWidth="1"/>
    <col min="5384" max="5384" width="14.28515625" style="10" bestFit="1" customWidth="1"/>
    <col min="5385" max="5385" width="19.140625" style="10" customWidth="1"/>
    <col min="5386" max="5386" width="16.5703125" style="10" customWidth="1"/>
    <col min="5387" max="5387" width="17.5703125" style="10" customWidth="1"/>
    <col min="5388" max="5388" width="26" style="10" customWidth="1"/>
    <col min="5389" max="5389" width="96.7109375" style="10" customWidth="1"/>
    <col min="5390" max="5390" width="11.42578125" style="10" customWidth="1"/>
    <col min="5391" max="5635" width="11.42578125" style="10"/>
    <col min="5636" max="5636" width="20.28515625" style="10" bestFit="1" customWidth="1"/>
    <col min="5637" max="5637" width="9.85546875" style="10" customWidth="1"/>
    <col min="5638" max="5638" width="86.5703125" style="10" customWidth="1"/>
    <col min="5639" max="5639" width="8.7109375" style="10" customWidth="1"/>
    <col min="5640" max="5640" width="14.28515625" style="10" bestFit="1" customWidth="1"/>
    <col min="5641" max="5641" width="19.140625" style="10" customWidth="1"/>
    <col min="5642" max="5642" width="16.5703125" style="10" customWidth="1"/>
    <col min="5643" max="5643" width="17.5703125" style="10" customWidth="1"/>
    <col min="5644" max="5644" width="26" style="10" customWidth="1"/>
    <col min="5645" max="5645" width="96.7109375" style="10" customWidth="1"/>
    <col min="5646" max="5646" width="11.42578125" style="10" customWidth="1"/>
    <col min="5647" max="5891" width="11.42578125" style="10"/>
    <col min="5892" max="5892" width="20.28515625" style="10" bestFit="1" customWidth="1"/>
    <col min="5893" max="5893" width="9.85546875" style="10" customWidth="1"/>
    <col min="5894" max="5894" width="86.5703125" style="10" customWidth="1"/>
    <col min="5895" max="5895" width="8.7109375" style="10" customWidth="1"/>
    <col min="5896" max="5896" width="14.28515625" style="10" bestFit="1" customWidth="1"/>
    <col min="5897" max="5897" width="19.140625" style="10" customWidth="1"/>
    <col min="5898" max="5898" width="16.5703125" style="10" customWidth="1"/>
    <col min="5899" max="5899" width="17.5703125" style="10" customWidth="1"/>
    <col min="5900" max="5900" width="26" style="10" customWidth="1"/>
    <col min="5901" max="5901" width="96.7109375" style="10" customWidth="1"/>
    <col min="5902" max="5902" width="11.42578125" style="10" customWidth="1"/>
    <col min="5903" max="6147" width="11.42578125" style="10"/>
    <col min="6148" max="6148" width="20.28515625" style="10" bestFit="1" customWidth="1"/>
    <col min="6149" max="6149" width="9.85546875" style="10" customWidth="1"/>
    <col min="6150" max="6150" width="86.5703125" style="10" customWidth="1"/>
    <col min="6151" max="6151" width="8.7109375" style="10" customWidth="1"/>
    <col min="6152" max="6152" width="14.28515625" style="10" bestFit="1" customWidth="1"/>
    <col min="6153" max="6153" width="19.140625" style="10" customWidth="1"/>
    <col min="6154" max="6154" width="16.5703125" style="10" customWidth="1"/>
    <col min="6155" max="6155" width="17.5703125" style="10" customWidth="1"/>
    <col min="6156" max="6156" width="26" style="10" customWidth="1"/>
    <col min="6157" max="6157" width="96.7109375" style="10" customWidth="1"/>
    <col min="6158" max="6158" width="11.42578125" style="10" customWidth="1"/>
    <col min="6159" max="6403" width="11.42578125" style="10"/>
    <col min="6404" max="6404" width="20.28515625" style="10" bestFit="1" customWidth="1"/>
    <col min="6405" max="6405" width="9.85546875" style="10" customWidth="1"/>
    <col min="6406" max="6406" width="86.5703125" style="10" customWidth="1"/>
    <col min="6407" max="6407" width="8.7109375" style="10" customWidth="1"/>
    <col min="6408" max="6408" width="14.28515625" style="10" bestFit="1" customWidth="1"/>
    <col min="6409" max="6409" width="19.140625" style="10" customWidth="1"/>
    <col min="6410" max="6410" width="16.5703125" style="10" customWidth="1"/>
    <col min="6411" max="6411" width="17.5703125" style="10" customWidth="1"/>
    <col min="6412" max="6412" width="26" style="10" customWidth="1"/>
    <col min="6413" max="6413" width="96.7109375" style="10" customWidth="1"/>
    <col min="6414" max="6414" width="11.42578125" style="10" customWidth="1"/>
    <col min="6415" max="6659" width="11.42578125" style="10"/>
    <col min="6660" max="6660" width="20.28515625" style="10" bestFit="1" customWidth="1"/>
    <col min="6661" max="6661" width="9.85546875" style="10" customWidth="1"/>
    <col min="6662" max="6662" width="86.5703125" style="10" customWidth="1"/>
    <col min="6663" max="6663" width="8.7109375" style="10" customWidth="1"/>
    <col min="6664" max="6664" width="14.28515625" style="10" bestFit="1" customWidth="1"/>
    <col min="6665" max="6665" width="19.140625" style="10" customWidth="1"/>
    <col min="6666" max="6666" width="16.5703125" style="10" customWidth="1"/>
    <col min="6667" max="6667" width="17.5703125" style="10" customWidth="1"/>
    <col min="6668" max="6668" width="26" style="10" customWidth="1"/>
    <col min="6669" max="6669" width="96.7109375" style="10" customWidth="1"/>
    <col min="6670" max="6670" width="11.42578125" style="10" customWidth="1"/>
    <col min="6671" max="6915" width="11.42578125" style="10"/>
    <col min="6916" max="6916" width="20.28515625" style="10" bestFit="1" customWidth="1"/>
    <col min="6917" max="6917" width="9.85546875" style="10" customWidth="1"/>
    <col min="6918" max="6918" width="86.5703125" style="10" customWidth="1"/>
    <col min="6919" max="6919" width="8.7109375" style="10" customWidth="1"/>
    <col min="6920" max="6920" width="14.28515625" style="10" bestFit="1" customWidth="1"/>
    <col min="6921" max="6921" width="19.140625" style="10" customWidth="1"/>
    <col min="6922" max="6922" width="16.5703125" style="10" customWidth="1"/>
    <col min="6923" max="6923" width="17.5703125" style="10" customWidth="1"/>
    <col min="6924" max="6924" width="26" style="10" customWidth="1"/>
    <col min="6925" max="6925" width="96.7109375" style="10" customWidth="1"/>
    <col min="6926" max="6926" width="11.42578125" style="10" customWidth="1"/>
    <col min="6927" max="7171" width="11.42578125" style="10"/>
    <col min="7172" max="7172" width="20.28515625" style="10" bestFit="1" customWidth="1"/>
    <col min="7173" max="7173" width="9.85546875" style="10" customWidth="1"/>
    <col min="7174" max="7174" width="86.5703125" style="10" customWidth="1"/>
    <col min="7175" max="7175" width="8.7109375" style="10" customWidth="1"/>
    <col min="7176" max="7176" width="14.28515625" style="10" bestFit="1" customWidth="1"/>
    <col min="7177" max="7177" width="19.140625" style="10" customWidth="1"/>
    <col min="7178" max="7178" width="16.5703125" style="10" customWidth="1"/>
    <col min="7179" max="7179" width="17.5703125" style="10" customWidth="1"/>
    <col min="7180" max="7180" width="26" style="10" customWidth="1"/>
    <col min="7181" max="7181" width="96.7109375" style="10" customWidth="1"/>
    <col min="7182" max="7182" width="11.42578125" style="10" customWidth="1"/>
    <col min="7183" max="7427" width="11.42578125" style="10"/>
    <col min="7428" max="7428" width="20.28515625" style="10" bestFit="1" customWidth="1"/>
    <col min="7429" max="7429" width="9.85546875" style="10" customWidth="1"/>
    <col min="7430" max="7430" width="86.5703125" style="10" customWidth="1"/>
    <col min="7431" max="7431" width="8.7109375" style="10" customWidth="1"/>
    <col min="7432" max="7432" width="14.28515625" style="10" bestFit="1" customWidth="1"/>
    <col min="7433" max="7433" width="19.140625" style="10" customWidth="1"/>
    <col min="7434" max="7434" width="16.5703125" style="10" customWidth="1"/>
    <col min="7435" max="7435" width="17.5703125" style="10" customWidth="1"/>
    <col min="7436" max="7436" width="26" style="10" customWidth="1"/>
    <col min="7437" max="7437" width="96.7109375" style="10" customWidth="1"/>
    <col min="7438" max="7438" width="11.42578125" style="10" customWidth="1"/>
    <col min="7439" max="7683" width="11.42578125" style="10"/>
    <col min="7684" max="7684" width="20.28515625" style="10" bestFit="1" customWidth="1"/>
    <col min="7685" max="7685" width="9.85546875" style="10" customWidth="1"/>
    <col min="7686" max="7686" width="86.5703125" style="10" customWidth="1"/>
    <col min="7687" max="7687" width="8.7109375" style="10" customWidth="1"/>
    <col min="7688" max="7688" width="14.28515625" style="10" bestFit="1" customWidth="1"/>
    <col min="7689" max="7689" width="19.140625" style="10" customWidth="1"/>
    <col min="7690" max="7690" width="16.5703125" style="10" customWidth="1"/>
    <col min="7691" max="7691" width="17.5703125" style="10" customWidth="1"/>
    <col min="7692" max="7692" width="26" style="10" customWidth="1"/>
    <col min="7693" max="7693" width="96.7109375" style="10" customWidth="1"/>
    <col min="7694" max="7694" width="11.42578125" style="10" customWidth="1"/>
    <col min="7695" max="7939" width="11.42578125" style="10"/>
    <col min="7940" max="7940" width="20.28515625" style="10" bestFit="1" customWidth="1"/>
    <col min="7941" max="7941" width="9.85546875" style="10" customWidth="1"/>
    <col min="7942" max="7942" width="86.5703125" style="10" customWidth="1"/>
    <col min="7943" max="7943" width="8.7109375" style="10" customWidth="1"/>
    <col min="7944" max="7944" width="14.28515625" style="10" bestFit="1" customWidth="1"/>
    <col min="7945" max="7945" width="19.140625" style="10" customWidth="1"/>
    <col min="7946" max="7946" width="16.5703125" style="10" customWidth="1"/>
    <col min="7947" max="7947" width="17.5703125" style="10" customWidth="1"/>
    <col min="7948" max="7948" width="26" style="10" customWidth="1"/>
    <col min="7949" max="7949" width="96.7109375" style="10" customWidth="1"/>
    <col min="7950" max="7950" width="11.42578125" style="10" customWidth="1"/>
    <col min="7951" max="8195" width="11.42578125" style="10"/>
    <col min="8196" max="8196" width="20.28515625" style="10" bestFit="1" customWidth="1"/>
    <col min="8197" max="8197" width="9.85546875" style="10" customWidth="1"/>
    <col min="8198" max="8198" width="86.5703125" style="10" customWidth="1"/>
    <col min="8199" max="8199" width="8.7109375" style="10" customWidth="1"/>
    <col min="8200" max="8200" width="14.28515625" style="10" bestFit="1" customWidth="1"/>
    <col min="8201" max="8201" width="19.140625" style="10" customWidth="1"/>
    <col min="8202" max="8202" width="16.5703125" style="10" customWidth="1"/>
    <col min="8203" max="8203" width="17.5703125" style="10" customWidth="1"/>
    <col min="8204" max="8204" width="26" style="10" customWidth="1"/>
    <col min="8205" max="8205" width="96.7109375" style="10" customWidth="1"/>
    <col min="8206" max="8206" width="11.42578125" style="10" customWidth="1"/>
    <col min="8207" max="8451" width="11.42578125" style="10"/>
    <col min="8452" max="8452" width="20.28515625" style="10" bestFit="1" customWidth="1"/>
    <col min="8453" max="8453" width="9.85546875" style="10" customWidth="1"/>
    <col min="8454" max="8454" width="86.5703125" style="10" customWidth="1"/>
    <col min="8455" max="8455" width="8.7109375" style="10" customWidth="1"/>
    <col min="8456" max="8456" width="14.28515625" style="10" bestFit="1" customWidth="1"/>
    <col min="8457" max="8457" width="19.140625" style="10" customWidth="1"/>
    <col min="8458" max="8458" width="16.5703125" style="10" customWidth="1"/>
    <col min="8459" max="8459" width="17.5703125" style="10" customWidth="1"/>
    <col min="8460" max="8460" width="26" style="10" customWidth="1"/>
    <col min="8461" max="8461" width="96.7109375" style="10" customWidth="1"/>
    <col min="8462" max="8462" width="11.42578125" style="10" customWidth="1"/>
    <col min="8463" max="8707" width="11.42578125" style="10"/>
    <col min="8708" max="8708" width="20.28515625" style="10" bestFit="1" customWidth="1"/>
    <col min="8709" max="8709" width="9.85546875" style="10" customWidth="1"/>
    <col min="8710" max="8710" width="86.5703125" style="10" customWidth="1"/>
    <col min="8711" max="8711" width="8.7109375" style="10" customWidth="1"/>
    <col min="8712" max="8712" width="14.28515625" style="10" bestFit="1" customWidth="1"/>
    <col min="8713" max="8713" width="19.140625" style="10" customWidth="1"/>
    <col min="8714" max="8714" width="16.5703125" style="10" customWidth="1"/>
    <col min="8715" max="8715" width="17.5703125" style="10" customWidth="1"/>
    <col min="8716" max="8716" width="26" style="10" customWidth="1"/>
    <col min="8717" max="8717" width="96.7109375" style="10" customWidth="1"/>
    <col min="8718" max="8718" width="11.42578125" style="10" customWidth="1"/>
    <col min="8719" max="8963" width="11.42578125" style="10"/>
    <col min="8964" max="8964" width="20.28515625" style="10" bestFit="1" customWidth="1"/>
    <col min="8965" max="8965" width="9.85546875" style="10" customWidth="1"/>
    <col min="8966" max="8966" width="86.5703125" style="10" customWidth="1"/>
    <col min="8967" max="8967" width="8.7109375" style="10" customWidth="1"/>
    <col min="8968" max="8968" width="14.28515625" style="10" bestFit="1" customWidth="1"/>
    <col min="8969" max="8969" width="19.140625" style="10" customWidth="1"/>
    <col min="8970" max="8970" width="16.5703125" style="10" customWidth="1"/>
    <col min="8971" max="8971" width="17.5703125" style="10" customWidth="1"/>
    <col min="8972" max="8972" width="26" style="10" customWidth="1"/>
    <col min="8973" max="8973" width="96.7109375" style="10" customWidth="1"/>
    <col min="8974" max="8974" width="11.42578125" style="10" customWidth="1"/>
    <col min="8975" max="9219" width="11.42578125" style="10"/>
    <col min="9220" max="9220" width="20.28515625" style="10" bestFit="1" customWidth="1"/>
    <col min="9221" max="9221" width="9.85546875" style="10" customWidth="1"/>
    <col min="9222" max="9222" width="86.5703125" style="10" customWidth="1"/>
    <col min="9223" max="9223" width="8.7109375" style="10" customWidth="1"/>
    <col min="9224" max="9224" width="14.28515625" style="10" bestFit="1" customWidth="1"/>
    <col min="9225" max="9225" width="19.140625" style="10" customWidth="1"/>
    <col min="9226" max="9226" width="16.5703125" style="10" customWidth="1"/>
    <col min="9227" max="9227" width="17.5703125" style="10" customWidth="1"/>
    <col min="9228" max="9228" width="26" style="10" customWidth="1"/>
    <col min="9229" max="9229" width="96.7109375" style="10" customWidth="1"/>
    <col min="9230" max="9230" width="11.42578125" style="10" customWidth="1"/>
    <col min="9231" max="9475" width="11.42578125" style="10"/>
    <col min="9476" max="9476" width="20.28515625" style="10" bestFit="1" customWidth="1"/>
    <col min="9477" max="9477" width="9.85546875" style="10" customWidth="1"/>
    <col min="9478" max="9478" width="86.5703125" style="10" customWidth="1"/>
    <col min="9479" max="9479" width="8.7109375" style="10" customWidth="1"/>
    <col min="9480" max="9480" width="14.28515625" style="10" bestFit="1" customWidth="1"/>
    <col min="9481" max="9481" width="19.140625" style="10" customWidth="1"/>
    <col min="9482" max="9482" width="16.5703125" style="10" customWidth="1"/>
    <col min="9483" max="9483" width="17.5703125" style="10" customWidth="1"/>
    <col min="9484" max="9484" width="26" style="10" customWidth="1"/>
    <col min="9485" max="9485" width="96.7109375" style="10" customWidth="1"/>
    <col min="9486" max="9486" width="11.42578125" style="10" customWidth="1"/>
    <col min="9487" max="9731" width="11.42578125" style="10"/>
    <col min="9732" max="9732" width="20.28515625" style="10" bestFit="1" customWidth="1"/>
    <col min="9733" max="9733" width="9.85546875" style="10" customWidth="1"/>
    <col min="9734" max="9734" width="86.5703125" style="10" customWidth="1"/>
    <col min="9735" max="9735" width="8.7109375" style="10" customWidth="1"/>
    <col min="9736" max="9736" width="14.28515625" style="10" bestFit="1" customWidth="1"/>
    <col min="9737" max="9737" width="19.140625" style="10" customWidth="1"/>
    <col min="9738" max="9738" width="16.5703125" style="10" customWidth="1"/>
    <col min="9739" max="9739" width="17.5703125" style="10" customWidth="1"/>
    <col min="9740" max="9740" width="26" style="10" customWidth="1"/>
    <col min="9741" max="9741" width="96.7109375" style="10" customWidth="1"/>
    <col min="9742" max="9742" width="11.42578125" style="10" customWidth="1"/>
    <col min="9743" max="9987" width="11.42578125" style="10"/>
    <col min="9988" max="9988" width="20.28515625" style="10" bestFit="1" customWidth="1"/>
    <col min="9989" max="9989" width="9.85546875" style="10" customWidth="1"/>
    <col min="9990" max="9990" width="86.5703125" style="10" customWidth="1"/>
    <col min="9991" max="9991" width="8.7109375" style="10" customWidth="1"/>
    <col min="9992" max="9992" width="14.28515625" style="10" bestFit="1" customWidth="1"/>
    <col min="9993" max="9993" width="19.140625" style="10" customWidth="1"/>
    <col min="9994" max="9994" width="16.5703125" style="10" customWidth="1"/>
    <col min="9995" max="9995" width="17.5703125" style="10" customWidth="1"/>
    <col min="9996" max="9996" width="26" style="10" customWidth="1"/>
    <col min="9997" max="9997" width="96.7109375" style="10" customWidth="1"/>
    <col min="9998" max="9998" width="11.42578125" style="10" customWidth="1"/>
    <col min="9999" max="10243" width="11.42578125" style="10"/>
    <col min="10244" max="10244" width="20.28515625" style="10" bestFit="1" customWidth="1"/>
    <col min="10245" max="10245" width="9.85546875" style="10" customWidth="1"/>
    <col min="10246" max="10246" width="86.5703125" style="10" customWidth="1"/>
    <col min="10247" max="10247" width="8.7109375" style="10" customWidth="1"/>
    <col min="10248" max="10248" width="14.28515625" style="10" bestFit="1" customWidth="1"/>
    <col min="10249" max="10249" width="19.140625" style="10" customWidth="1"/>
    <col min="10250" max="10250" width="16.5703125" style="10" customWidth="1"/>
    <col min="10251" max="10251" width="17.5703125" style="10" customWidth="1"/>
    <col min="10252" max="10252" width="26" style="10" customWidth="1"/>
    <col min="10253" max="10253" width="96.7109375" style="10" customWidth="1"/>
    <col min="10254" max="10254" width="11.42578125" style="10" customWidth="1"/>
    <col min="10255" max="10499" width="11.42578125" style="10"/>
    <col min="10500" max="10500" width="20.28515625" style="10" bestFit="1" customWidth="1"/>
    <col min="10501" max="10501" width="9.85546875" style="10" customWidth="1"/>
    <col min="10502" max="10502" width="86.5703125" style="10" customWidth="1"/>
    <col min="10503" max="10503" width="8.7109375" style="10" customWidth="1"/>
    <col min="10504" max="10504" width="14.28515625" style="10" bestFit="1" customWidth="1"/>
    <col min="10505" max="10505" width="19.140625" style="10" customWidth="1"/>
    <col min="10506" max="10506" width="16.5703125" style="10" customWidth="1"/>
    <col min="10507" max="10507" width="17.5703125" style="10" customWidth="1"/>
    <col min="10508" max="10508" width="26" style="10" customWidth="1"/>
    <col min="10509" max="10509" width="96.7109375" style="10" customWidth="1"/>
    <col min="10510" max="10510" width="11.42578125" style="10" customWidth="1"/>
    <col min="10511" max="10755" width="11.42578125" style="10"/>
    <col min="10756" max="10756" width="20.28515625" style="10" bestFit="1" customWidth="1"/>
    <col min="10757" max="10757" width="9.85546875" style="10" customWidth="1"/>
    <col min="10758" max="10758" width="86.5703125" style="10" customWidth="1"/>
    <col min="10759" max="10759" width="8.7109375" style="10" customWidth="1"/>
    <col min="10760" max="10760" width="14.28515625" style="10" bestFit="1" customWidth="1"/>
    <col min="10761" max="10761" width="19.140625" style="10" customWidth="1"/>
    <col min="10762" max="10762" width="16.5703125" style="10" customWidth="1"/>
    <col min="10763" max="10763" width="17.5703125" style="10" customWidth="1"/>
    <col min="10764" max="10764" width="26" style="10" customWidth="1"/>
    <col min="10765" max="10765" width="96.7109375" style="10" customWidth="1"/>
    <col min="10766" max="10766" width="11.42578125" style="10" customWidth="1"/>
    <col min="10767" max="11011" width="11.42578125" style="10"/>
    <col min="11012" max="11012" width="20.28515625" style="10" bestFit="1" customWidth="1"/>
    <col min="11013" max="11013" width="9.85546875" style="10" customWidth="1"/>
    <col min="11014" max="11014" width="86.5703125" style="10" customWidth="1"/>
    <col min="11015" max="11015" width="8.7109375" style="10" customWidth="1"/>
    <col min="11016" max="11016" width="14.28515625" style="10" bestFit="1" customWidth="1"/>
    <col min="11017" max="11017" width="19.140625" style="10" customWidth="1"/>
    <col min="11018" max="11018" width="16.5703125" style="10" customWidth="1"/>
    <col min="11019" max="11019" width="17.5703125" style="10" customWidth="1"/>
    <col min="11020" max="11020" width="26" style="10" customWidth="1"/>
    <col min="11021" max="11021" width="96.7109375" style="10" customWidth="1"/>
    <col min="11022" max="11022" width="11.42578125" style="10" customWidth="1"/>
    <col min="11023" max="11267" width="11.42578125" style="10"/>
    <col min="11268" max="11268" width="20.28515625" style="10" bestFit="1" customWidth="1"/>
    <col min="11269" max="11269" width="9.85546875" style="10" customWidth="1"/>
    <col min="11270" max="11270" width="86.5703125" style="10" customWidth="1"/>
    <col min="11271" max="11271" width="8.7109375" style="10" customWidth="1"/>
    <col min="11272" max="11272" width="14.28515625" style="10" bestFit="1" customWidth="1"/>
    <col min="11273" max="11273" width="19.140625" style="10" customWidth="1"/>
    <col min="11274" max="11274" width="16.5703125" style="10" customWidth="1"/>
    <col min="11275" max="11275" width="17.5703125" style="10" customWidth="1"/>
    <col min="11276" max="11276" width="26" style="10" customWidth="1"/>
    <col min="11277" max="11277" width="96.7109375" style="10" customWidth="1"/>
    <col min="11278" max="11278" width="11.42578125" style="10" customWidth="1"/>
    <col min="11279" max="11523" width="11.42578125" style="10"/>
    <col min="11524" max="11524" width="20.28515625" style="10" bestFit="1" customWidth="1"/>
    <col min="11525" max="11525" width="9.85546875" style="10" customWidth="1"/>
    <col min="11526" max="11526" width="86.5703125" style="10" customWidth="1"/>
    <col min="11527" max="11527" width="8.7109375" style="10" customWidth="1"/>
    <col min="11528" max="11528" width="14.28515625" style="10" bestFit="1" customWidth="1"/>
    <col min="11529" max="11529" width="19.140625" style="10" customWidth="1"/>
    <col min="11530" max="11530" width="16.5703125" style="10" customWidth="1"/>
    <col min="11531" max="11531" width="17.5703125" style="10" customWidth="1"/>
    <col min="11532" max="11532" width="26" style="10" customWidth="1"/>
    <col min="11533" max="11533" width="96.7109375" style="10" customWidth="1"/>
    <col min="11534" max="11534" width="11.42578125" style="10" customWidth="1"/>
    <col min="11535" max="11779" width="11.42578125" style="10"/>
    <col min="11780" max="11780" width="20.28515625" style="10" bestFit="1" customWidth="1"/>
    <col min="11781" max="11781" width="9.85546875" style="10" customWidth="1"/>
    <col min="11782" max="11782" width="86.5703125" style="10" customWidth="1"/>
    <col min="11783" max="11783" width="8.7109375" style="10" customWidth="1"/>
    <col min="11784" max="11784" width="14.28515625" style="10" bestFit="1" customWidth="1"/>
    <col min="11785" max="11785" width="19.140625" style="10" customWidth="1"/>
    <col min="11786" max="11786" width="16.5703125" style="10" customWidth="1"/>
    <col min="11787" max="11787" width="17.5703125" style="10" customWidth="1"/>
    <col min="11788" max="11788" width="26" style="10" customWidth="1"/>
    <col min="11789" max="11789" width="96.7109375" style="10" customWidth="1"/>
    <col min="11790" max="11790" width="11.42578125" style="10" customWidth="1"/>
    <col min="11791" max="12035" width="11.42578125" style="10"/>
    <col min="12036" max="12036" width="20.28515625" style="10" bestFit="1" customWidth="1"/>
    <col min="12037" max="12037" width="9.85546875" style="10" customWidth="1"/>
    <col min="12038" max="12038" width="86.5703125" style="10" customWidth="1"/>
    <col min="12039" max="12039" width="8.7109375" style="10" customWidth="1"/>
    <col min="12040" max="12040" width="14.28515625" style="10" bestFit="1" customWidth="1"/>
    <col min="12041" max="12041" width="19.140625" style="10" customWidth="1"/>
    <col min="12042" max="12042" width="16.5703125" style="10" customWidth="1"/>
    <col min="12043" max="12043" width="17.5703125" style="10" customWidth="1"/>
    <col min="12044" max="12044" width="26" style="10" customWidth="1"/>
    <col min="12045" max="12045" width="96.7109375" style="10" customWidth="1"/>
    <col min="12046" max="12046" width="11.42578125" style="10" customWidth="1"/>
    <col min="12047" max="12291" width="11.42578125" style="10"/>
    <col min="12292" max="12292" width="20.28515625" style="10" bestFit="1" customWidth="1"/>
    <col min="12293" max="12293" width="9.85546875" style="10" customWidth="1"/>
    <col min="12294" max="12294" width="86.5703125" style="10" customWidth="1"/>
    <col min="12295" max="12295" width="8.7109375" style="10" customWidth="1"/>
    <col min="12296" max="12296" width="14.28515625" style="10" bestFit="1" customWidth="1"/>
    <col min="12297" max="12297" width="19.140625" style="10" customWidth="1"/>
    <col min="12298" max="12298" width="16.5703125" style="10" customWidth="1"/>
    <col min="12299" max="12299" width="17.5703125" style="10" customWidth="1"/>
    <col min="12300" max="12300" width="26" style="10" customWidth="1"/>
    <col min="12301" max="12301" width="96.7109375" style="10" customWidth="1"/>
    <col min="12302" max="12302" width="11.42578125" style="10" customWidth="1"/>
    <col min="12303" max="12547" width="11.42578125" style="10"/>
    <col min="12548" max="12548" width="20.28515625" style="10" bestFit="1" customWidth="1"/>
    <col min="12549" max="12549" width="9.85546875" style="10" customWidth="1"/>
    <col min="12550" max="12550" width="86.5703125" style="10" customWidth="1"/>
    <col min="12551" max="12551" width="8.7109375" style="10" customWidth="1"/>
    <col min="12552" max="12552" width="14.28515625" style="10" bestFit="1" customWidth="1"/>
    <col min="12553" max="12553" width="19.140625" style="10" customWidth="1"/>
    <col min="12554" max="12554" width="16.5703125" style="10" customWidth="1"/>
    <col min="12555" max="12555" width="17.5703125" style="10" customWidth="1"/>
    <col min="12556" max="12556" width="26" style="10" customWidth="1"/>
    <col min="12557" max="12557" width="96.7109375" style="10" customWidth="1"/>
    <col min="12558" max="12558" width="11.42578125" style="10" customWidth="1"/>
    <col min="12559" max="12803" width="11.42578125" style="10"/>
    <col min="12804" max="12804" width="20.28515625" style="10" bestFit="1" customWidth="1"/>
    <col min="12805" max="12805" width="9.85546875" style="10" customWidth="1"/>
    <col min="12806" max="12806" width="86.5703125" style="10" customWidth="1"/>
    <col min="12807" max="12807" width="8.7109375" style="10" customWidth="1"/>
    <col min="12808" max="12808" width="14.28515625" style="10" bestFit="1" customWidth="1"/>
    <col min="12809" max="12809" width="19.140625" style="10" customWidth="1"/>
    <col min="12810" max="12810" width="16.5703125" style="10" customWidth="1"/>
    <col min="12811" max="12811" width="17.5703125" style="10" customWidth="1"/>
    <col min="12812" max="12812" width="26" style="10" customWidth="1"/>
    <col min="12813" max="12813" width="96.7109375" style="10" customWidth="1"/>
    <col min="12814" max="12814" width="11.42578125" style="10" customWidth="1"/>
    <col min="12815" max="13059" width="11.42578125" style="10"/>
    <col min="13060" max="13060" width="20.28515625" style="10" bestFit="1" customWidth="1"/>
    <col min="13061" max="13061" width="9.85546875" style="10" customWidth="1"/>
    <col min="13062" max="13062" width="86.5703125" style="10" customWidth="1"/>
    <col min="13063" max="13063" width="8.7109375" style="10" customWidth="1"/>
    <col min="13064" max="13064" width="14.28515625" style="10" bestFit="1" customWidth="1"/>
    <col min="13065" max="13065" width="19.140625" style="10" customWidth="1"/>
    <col min="13066" max="13066" width="16.5703125" style="10" customWidth="1"/>
    <col min="13067" max="13067" width="17.5703125" style="10" customWidth="1"/>
    <col min="13068" max="13068" width="26" style="10" customWidth="1"/>
    <col min="13069" max="13069" width="96.7109375" style="10" customWidth="1"/>
    <col min="13070" max="13070" width="11.42578125" style="10" customWidth="1"/>
    <col min="13071" max="13315" width="11.42578125" style="10"/>
    <col min="13316" max="13316" width="20.28515625" style="10" bestFit="1" customWidth="1"/>
    <col min="13317" max="13317" width="9.85546875" style="10" customWidth="1"/>
    <col min="13318" max="13318" width="86.5703125" style="10" customWidth="1"/>
    <col min="13319" max="13319" width="8.7109375" style="10" customWidth="1"/>
    <col min="13320" max="13320" width="14.28515625" style="10" bestFit="1" customWidth="1"/>
    <col min="13321" max="13321" width="19.140625" style="10" customWidth="1"/>
    <col min="13322" max="13322" width="16.5703125" style="10" customWidth="1"/>
    <col min="13323" max="13323" width="17.5703125" style="10" customWidth="1"/>
    <col min="13324" max="13324" width="26" style="10" customWidth="1"/>
    <col min="13325" max="13325" width="96.7109375" style="10" customWidth="1"/>
    <col min="13326" max="13326" width="11.42578125" style="10" customWidth="1"/>
    <col min="13327" max="13571" width="11.42578125" style="10"/>
    <col min="13572" max="13572" width="20.28515625" style="10" bestFit="1" customWidth="1"/>
    <col min="13573" max="13573" width="9.85546875" style="10" customWidth="1"/>
    <col min="13574" max="13574" width="86.5703125" style="10" customWidth="1"/>
    <col min="13575" max="13575" width="8.7109375" style="10" customWidth="1"/>
    <col min="13576" max="13576" width="14.28515625" style="10" bestFit="1" customWidth="1"/>
    <col min="13577" max="13577" width="19.140625" style="10" customWidth="1"/>
    <col min="13578" max="13578" width="16.5703125" style="10" customWidth="1"/>
    <col min="13579" max="13579" width="17.5703125" style="10" customWidth="1"/>
    <col min="13580" max="13580" width="26" style="10" customWidth="1"/>
    <col min="13581" max="13581" width="96.7109375" style="10" customWidth="1"/>
    <col min="13582" max="13582" width="11.42578125" style="10" customWidth="1"/>
    <col min="13583" max="13827" width="11.42578125" style="10"/>
    <col min="13828" max="13828" width="20.28515625" style="10" bestFit="1" customWidth="1"/>
    <col min="13829" max="13829" width="9.85546875" style="10" customWidth="1"/>
    <col min="13830" max="13830" width="86.5703125" style="10" customWidth="1"/>
    <col min="13831" max="13831" width="8.7109375" style="10" customWidth="1"/>
    <col min="13832" max="13832" width="14.28515625" style="10" bestFit="1" customWidth="1"/>
    <col min="13833" max="13833" width="19.140625" style="10" customWidth="1"/>
    <col min="13834" max="13834" width="16.5703125" style="10" customWidth="1"/>
    <col min="13835" max="13835" width="17.5703125" style="10" customWidth="1"/>
    <col min="13836" max="13836" width="26" style="10" customWidth="1"/>
    <col min="13837" max="13837" width="96.7109375" style="10" customWidth="1"/>
    <col min="13838" max="13838" width="11.42578125" style="10" customWidth="1"/>
    <col min="13839" max="14083" width="11.42578125" style="10"/>
    <col min="14084" max="14084" width="20.28515625" style="10" bestFit="1" customWidth="1"/>
    <col min="14085" max="14085" width="9.85546875" style="10" customWidth="1"/>
    <col min="14086" max="14086" width="86.5703125" style="10" customWidth="1"/>
    <col min="14087" max="14087" width="8.7109375" style="10" customWidth="1"/>
    <col min="14088" max="14088" width="14.28515625" style="10" bestFit="1" customWidth="1"/>
    <col min="14089" max="14089" width="19.140625" style="10" customWidth="1"/>
    <col min="14090" max="14090" width="16.5703125" style="10" customWidth="1"/>
    <col min="14091" max="14091" width="17.5703125" style="10" customWidth="1"/>
    <col min="14092" max="14092" width="26" style="10" customWidth="1"/>
    <col min="14093" max="14093" width="96.7109375" style="10" customWidth="1"/>
    <col min="14094" max="14094" width="11.42578125" style="10" customWidth="1"/>
    <col min="14095" max="14339" width="11.42578125" style="10"/>
    <col min="14340" max="14340" width="20.28515625" style="10" bestFit="1" customWidth="1"/>
    <col min="14341" max="14341" width="9.85546875" style="10" customWidth="1"/>
    <col min="14342" max="14342" width="86.5703125" style="10" customWidth="1"/>
    <col min="14343" max="14343" width="8.7109375" style="10" customWidth="1"/>
    <col min="14344" max="14344" width="14.28515625" style="10" bestFit="1" customWidth="1"/>
    <col min="14345" max="14345" width="19.140625" style="10" customWidth="1"/>
    <col min="14346" max="14346" width="16.5703125" style="10" customWidth="1"/>
    <col min="14347" max="14347" width="17.5703125" style="10" customWidth="1"/>
    <col min="14348" max="14348" width="26" style="10" customWidth="1"/>
    <col min="14349" max="14349" width="96.7109375" style="10" customWidth="1"/>
    <col min="14350" max="14350" width="11.42578125" style="10" customWidth="1"/>
    <col min="14351" max="14595" width="11.42578125" style="10"/>
    <col min="14596" max="14596" width="20.28515625" style="10" bestFit="1" customWidth="1"/>
    <col min="14597" max="14597" width="9.85546875" style="10" customWidth="1"/>
    <col min="14598" max="14598" width="86.5703125" style="10" customWidth="1"/>
    <col min="14599" max="14599" width="8.7109375" style="10" customWidth="1"/>
    <col min="14600" max="14600" width="14.28515625" style="10" bestFit="1" customWidth="1"/>
    <col min="14601" max="14601" width="19.140625" style="10" customWidth="1"/>
    <col min="14602" max="14602" width="16.5703125" style="10" customWidth="1"/>
    <col min="14603" max="14603" width="17.5703125" style="10" customWidth="1"/>
    <col min="14604" max="14604" width="26" style="10" customWidth="1"/>
    <col min="14605" max="14605" width="96.7109375" style="10" customWidth="1"/>
    <col min="14606" max="14606" width="11.42578125" style="10" customWidth="1"/>
    <col min="14607" max="14851" width="11.42578125" style="10"/>
    <col min="14852" max="14852" width="20.28515625" style="10" bestFit="1" customWidth="1"/>
    <col min="14853" max="14853" width="9.85546875" style="10" customWidth="1"/>
    <col min="14854" max="14854" width="86.5703125" style="10" customWidth="1"/>
    <col min="14855" max="14855" width="8.7109375" style="10" customWidth="1"/>
    <col min="14856" max="14856" width="14.28515625" style="10" bestFit="1" customWidth="1"/>
    <col min="14857" max="14857" width="19.140625" style="10" customWidth="1"/>
    <col min="14858" max="14858" width="16.5703125" style="10" customWidth="1"/>
    <col min="14859" max="14859" width="17.5703125" style="10" customWidth="1"/>
    <col min="14860" max="14860" width="26" style="10" customWidth="1"/>
    <col min="14861" max="14861" width="96.7109375" style="10" customWidth="1"/>
    <col min="14862" max="14862" width="11.42578125" style="10" customWidth="1"/>
    <col min="14863" max="15107" width="11.42578125" style="10"/>
    <col min="15108" max="15108" width="20.28515625" style="10" bestFit="1" customWidth="1"/>
    <col min="15109" max="15109" width="9.85546875" style="10" customWidth="1"/>
    <col min="15110" max="15110" width="86.5703125" style="10" customWidth="1"/>
    <col min="15111" max="15111" width="8.7109375" style="10" customWidth="1"/>
    <col min="15112" max="15112" width="14.28515625" style="10" bestFit="1" customWidth="1"/>
    <col min="15113" max="15113" width="19.140625" style="10" customWidth="1"/>
    <col min="15114" max="15114" width="16.5703125" style="10" customWidth="1"/>
    <col min="15115" max="15115" width="17.5703125" style="10" customWidth="1"/>
    <col min="15116" max="15116" width="26" style="10" customWidth="1"/>
    <col min="15117" max="15117" width="96.7109375" style="10" customWidth="1"/>
    <col min="15118" max="15118" width="11.42578125" style="10" customWidth="1"/>
    <col min="15119" max="15363" width="11.42578125" style="10"/>
    <col min="15364" max="15364" width="20.28515625" style="10" bestFit="1" customWidth="1"/>
    <col min="15365" max="15365" width="9.85546875" style="10" customWidth="1"/>
    <col min="15366" max="15366" width="86.5703125" style="10" customWidth="1"/>
    <col min="15367" max="15367" width="8.7109375" style="10" customWidth="1"/>
    <col min="15368" max="15368" width="14.28515625" style="10" bestFit="1" customWidth="1"/>
    <col min="15369" max="15369" width="19.140625" style="10" customWidth="1"/>
    <col min="15370" max="15370" width="16.5703125" style="10" customWidth="1"/>
    <col min="15371" max="15371" width="17.5703125" style="10" customWidth="1"/>
    <col min="15372" max="15372" width="26" style="10" customWidth="1"/>
    <col min="15373" max="15373" width="96.7109375" style="10" customWidth="1"/>
    <col min="15374" max="15374" width="11.42578125" style="10" customWidth="1"/>
    <col min="15375" max="15619" width="11.42578125" style="10"/>
    <col min="15620" max="15620" width="20.28515625" style="10" bestFit="1" customWidth="1"/>
    <col min="15621" max="15621" width="9.85546875" style="10" customWidth="1"/>
    <col min="15622" max="15622" width="86.5703125" style="10" customWidth="1"/>
    <col min="15623" max="15623" width="8.7109375" style="10" customWidth="1"/>
    <col min="15624" max="15624" width="14.28515625" style="10" bestFit="1" customWidth="1"/>
    <col min="15625" max="15625" width="19.140625" style="10" customWidth="1"/>
    <col min="15626" max="15626" width="16.5703125" style="10" customWidth="1"/>
    <col min="15627" max="15627" width="17.5703125" style="10" customWidth="1"/>
    <col min="15628" max="15628" width="26" style="10" customWidth="1"/>
    <col min="15629" max="15629" width="96.7109375" style="10" customWidth="1"/>
    <col min="15630" max="15630" width="11.42578125" style="10" customWidth="1"/>
    <col min="15631" max="15875" width="11.42578125" style="10"/>
    <col min="15876" max="15876" width="20.28515625" style="10" bestFit="1" customWidth="1"/>
    <col min="15877" max="15877" width="9.85546875" style="10" customWidth="1"/>
    <col min="15878" max="15878" width="86.5703125" style="10" customWidth="1"/>
    <col min="15879" max="15879" width="8.7109375" style="10" customWidth="1"/>
    <col min="15880" max="15880" width="14.28515625" style="10" bestFit="1" customWidth="1"/>
    <col min="15881" max="15881" width="19.140625" style="10" customWidth="1"/>
    <col min="15882" max="15882" width="16.5703125" style="10" customWidth="1"/>
    <col min="15883" max="15883" width="17.5703125" style="10" customWidth="1"/>
    <col min="15884" max="15884" width="26" style="10" customWidth="1"/>
    <col min="15885" max="15885" width="96.7109375" style="10" customWidth="1"/>
    <col min="15886" max="15886" width="11.42578125" style="10" customWidth="1"/>
    <col min="15887" max="16131" width="11.42578125" style="10"/>
    <col min="16132" max="16132" width="20.28515625" style="10" bestFit="1" customWidth="1"/>
    <col min="16133" max="16133" width="9.85546875" style="10" customWidth="1"/>
    <col min="16134" max="16134" width="86.5703125" style="10" customWidth="1"/>
    <col min="16135" max="16135" width="8.7109375" style="10" customWidth="1"/>
    <col min="16136" max="16136" width="14.28515625" style="10" bestFit="1" customWidth="1"/>
    <col min="16137" max="16137" width="19.140625" style="10" customWidth="1"/>
    <col min="16138" max="16138" width="16.5703125" style="10" customWidth="1"/>
    <col min="16139" max="16139" width="17.5703125" style="10" customWidth="1"/>
    <col min="16140" max="16140" width="26" style="10" customWidth="1"/>
    <col min="16141" max="16141" width="96.7109375" style="10" customWidth="1"/>
    <col min="16142" max="16142" width="11.42578125" style="10" customWidth="1"/>
    <col min="16143" max="16384" width="11.42578125" style="10"/>
  </cols>
  <sheetData>
    <row r="1" spans="2:18" ht="15.75" thickBot="1" x14ac:dyDescent="0.3"/>
    <row r="2" spans="2:18" s="2" customFormat="1" x14ac:dyDescent="0.25">
      <c r="B2" s="56"/>
      <c r="C2" s="57"/>
      <c r="D2" s="57"/>
      <c r="E2" s="57"/>
      <c r="F2" s="57"/>
      <c r="G2" s="57"/>
      <c r="H2" s="57"/>
      <c r="I2" s="57"/>
      <c r="J2" s="57"/>
      <c r="K2" s="57"/>
      <c r="L2" s="57"/>
      <c r="M2" s="58"/>
      <c r="N2" s="370"/>
    </row>
    <row r="3" spans="2:18" s="2" customFormat="1" x14ac:dyDescent="0.25">
      <c r="B3" s="59"/>
      <c r="C3" s="52"/>
      <c r="D3" s="52"/>
      <c r="E3" s="60" t="str">
        <f>Resumo!E4</f>
        <v>Obra:</v>
      </c>
      <c r="F3" s="52" t="str">
        <f>Resumo!F4</f>
        <v xml:space="preserve">Pavimentação e Drenagem </v>
      </c>
      <c r="G3" s="52"/>
      <c r="H3" s="52"/>
      <c r="I3" s="60" t="s">
        <v>20</v>
      </c>
      <c r="J3" s="413"/>
      <c r="K3" s="60" t="s">
        <v>26</v>
      </c>
      <c r="L3" s="411"/>
      <c r="M3" s="61"/>
      <c r="N3" s="370"/>
    </row>
    <row r="4" spans="2:18" s="2" customFormat="1" x14ac:dyDescent="0.25">
      <c r="B4" s="59"/>
      <c r="C4" s="52"/>
      <c r="D4" s="52"/>
      <c r="E4" s="60" t="str">
        <f>Resumo!E5</f>
        <v>Local:</v>
      </c>
      <c r="F4" s="52" t="str">
        <f>Resumo!F5</f>
        <v>Estádio Municipal Egidio José Preima</v>
      </c>
      <c r="G4" s="52"/>
      <c r="H4" s="62"/>
      <c r="I4" s="60" t="s">
        <v>21</v>
      </c>
      <c r="J4" s="413"/>
      <c r="K4" s="60" t="s">
        <v>27</v>
      </c>
      <c r="L4" s="53"/>
      <c r="M4" s="61"/>
      <c r="N4" s="370"/>
    </row>
    <row r="5" spans="2:18" s="2" customFormat="1" x14ac:dyDescent="0.25">
      <c r="B5" s="59"/>
      <c r="C5" s="52"/>
      <c r="D5" s="52"/>
      <c r="E5" s="60" t="str">
        <f>Resumo!E6</f>
        <v>Bairro:</v>
      </c>
      <c r="F5" s="52" t="str">
        <f>Resumo!F6</f>
        <v>Gleba Sorriso</v>
      </c>
      <c r="G5" s="52"/>
      <c r="K5" s="62"/>
      <c r="L5" s="62"/>
      <c r="M5" s="61"/>
      <c r="N5" s="370"/>
    </row>
    <row r="6" spans="2:18" s="2" customFormat="1" x14ac:dyDescent="0.25">
      <c r="B6" s="59"/>
      <c r="C6" s="52"/>
      <c r="D6" s="52"/>
      <c r="E6" s="60" t="str">
        <f>Resumo!E7</f>
        <v>Município:</v>
      </c>
      <c r="F6" s="52" t="str">
        <f>Resumo!F7</f>
        <v>Sorriso - MT</v>
      </c>
      <c r="G6" s="52"/>
      <c r="H6" s="52"/>
      <c r="I6" s="52"/>
      <c r="J6" s="52"/>
      <c r="K6" s="62"/>
      <c r="L6" s="62"/>
      <c r="M6" s="61"/>
      <c r="N6" s="370"/>
    </row>
    <row r="7" spans="2:18" s="2" customFormat="1" x14ac:dyDescent="0.25">
      <c r="B7" s="59"/>
      <c r="C7" s="52"/>
      <c r="D7" s="52"/>
      <c r="E7" s="52"/>
      <c r="F7" s="63"/>
      <c r="G7" s="63"/>
      <c r="H7" s="52"/>
      <c r="I7" s="60" t="s">
        <v>29</v>
      </c>
      <c r="J7" s="412">
        <f>Resumo!E10</f>
        <v>6596.7887000000001</v>
      </c>
      <c r="K7" s="60" t="s">
        <v>28</v>
      </c>
      <c r="L7" s="53"/>
      <c r="M7" s="61"/>
      <c r="N7" s="370"/>
    </row>
    <row r="8" spans="2:18" s="2" customFormat="1" x14ac:dyDescent="0.25">
      <c r="B8" s="59"/>
      <c r="C8" s="52"/>
      <c r="D8" s="52"/>
      <c r="E8" s="60" t="s">
        <v>92</v>
      </c>
      <c r="F8" s="53"/>
      <c r="G8" s="52"/>
      <c r="H8" s="52"/>
      <c r="I8" s="60" t="s">
        <v>30</v>
      </c>
      <c r="J8" s="412">
        <f>Resumo!G38</f>
        <v>0</v>
      </c>
      <c r="K8" s="62"/>
      <c r="L8" s="53"/>
      <c r="M8" s="61"/>
      <c r="N8" s="370"/>
    </row>
    <row r="9" spans="2:18" s="2" customFormat="1" x14ac:dyDescent="0.25">
      <c r="B9" s="59"/>
      <c r="C9" s="52"/>
      <c r="D9" s="52"/>
      <c r="E9" s="52"/>
      <c r="F9" s="64"/>
      <c r="G9" s="64"/>
      <c r="H9" s="52"/>
      <c r="I9" s="60" t="s">
        <v>41</v>
      </c>
      <c r="J9" s="65">
        <f>Resumo!G39</f>
        <v>0</v>
      </c>
      <c r="K9" s="52"/>
      <c r="L9" s="52"/>
      <c r="M9" s="61"/>
      <c r="N9" s="370"/>
    </row>
    <row r="10" spans="2:18" s="2" customFormat="1" ht="15.75" thickBot="1" x14ac:dyDescent="0.3">
      <c r="B10" s="59"/>
      <c r="C10" s="52"/>
      <c r="D10" s="52"/>
      <c r="E10" s="52"/>
      <c r="F10" s="62"/>
      <c r="G10" s="62"/>
      <c r="H10" s="52"/>
      <c r="I10" s="52"/>
      <c r="J10" s="52"/>
      <c r="K10" s="52"/>
      <c r="L10" s="52"/>
      <c r="M10" s="61"/>
      <c r="N10" s="371"/>
    </row>
    <row r="11" spans="2:18" s="2" customFormat="1" ht="32.1" customHeight="1" thickBot="1" x14ac:dyDescent="0.3">
      <c r="B11" s="896" t="s">
        <v>103</v>
      </c>
      <c r="C11" s="897"/>
      <c r="D11" s="897"/>
      <c r="E11" s="897"/>
      <c r="F11" s="897"/>
      <c r="G11" s="897"/>
      <c r="H11" s="897"/>
      <c r="I11" s="897"/>
      <c r="J11" s="897"/>
      <c r="K11" s="897"/>
      <c r="L11" s="897"/>
      <c r="M11" s="898"/>
      <c r="N11" s="370"/>
    </row>
    <row r="12" spans="2:18" s="62" customFormat="1" ht="15" customHeight="1" thickBot="1" x14ac:dyDescent="0.3">
      <c r="B12" s="414"/>
      <c r="C12" s="415"/>
      <c r="D12" s="415"/>
      <c r="E12" s="415"/>
      <c r="F12" s="415"/>
      <c r="G12" s="415"/>
      <c r="H12" s="415"/>
      <c r="I12" s="415"/>
      <c r="J12" s="415"/>
      <c r="K12" s="415"/>
      <c r="L12" s="415"/>
      <c r="M12" s="416"/>
      <c r="N12" s="372"/>
    </row>
    <row r="13" spans="2:18" s="2" customFormat="1" ht="21" customHeight="1" x14ac:dyDescent="0.25">
      <c r="B13" s="899" t="s">
        <v>17</v>
      </c>
      <c r="C13" s="915" t="s">
        <v>0</v>
      </c>
      <c r="D13" s="901" t="s">
        <v>1</v>
      </c>
      <c r="E13" s="909" t="s">
        <v>2</v>
      </c>
      <c r="F13" s="910"/>
      <c r="G13" s="408"/>
      <c r="H13" s="903" t="s">
        <v>3</v>
      </c>
      <c r="I13" s="904"/>
      <c r="J13" s="903" t="s">
        <v>31</v>
      </c>
      <c r="K13" s="905"/>
      <c r="L13" s="905"/>
      <c r="M13" s="906"/>
      <c r="N13" s="370"/>
    </row>
    <row r="14" spans="2:18" s="2" customFormat="1" ht="26.25" customHeight="1" thickBot="1" x14ac:dyDescent="0.3">
      <c r="B14" s="900"/>
      <c r="C14" s="916"/>
      <c r="D14" s="902"/>
      <c r="E14" s="911"/>
      <c r="F14" s="912"/>
      <c r="G14" s="409"/>
      <c r="H14" s="410" t="s">
        <v>22</v>
      </c>
      <c r="I14" s="410" t="s">
        <v>4</v>
      </c>
      <c r="J14" s="410" t="s">
        <v>5</v>
      </c>
      <c r="K14" s="410" t="s">
        <v>23</v>
      </c>
      <c r="L14" s="409" t="s">
        <v>24</v>
      </c>
      <c r="M14" s="13" t="s">
        <v>25</v>
      </c>
      <c r="N14" s="373"/>
      <c r="R14" s="359"/>
    </row>
    <row r="15" spans="2:18" s="2" customFormat="1" ht="24.95" customHeight="1" x14ac:dyDescent="0.25">
      <c r="B15" s="14"/>
      <c r="C15" s="15"/>
      <c r="D15" s="16">
        <v>1</v>
      </c>
      <c r="E15" s="913" t="s">
        <v>6</v>
      </c>
      <c r="F15" s="914"/>
      <c r="G15" s="206"/>
      <c r="H15" s="17"/>
      <c r="I15" s="18"/>
      <c r="J15" s="26"/>
      <c r="K15" s="27"/>
      <c r="L15" s="28"/>
      <c r="M15" s="19">
        <f>SUM(M16:M18)</f>
        <v>0</v>
      </c>
      <c r="N15" s="373"/>
    </row>
    <row r="16" spans="2:18" s="6" customFormat="1" ht="28.5" customHeight="1" outlineLevel="1" x14ac:dyDescent="0.25">
      <c r="B16" s="50" t="s">
        <v>19</v>
      </c>
      <c r="C16" s="502" t="str">
        <f>Composições!C15</f>
        <v>COMP-01</v>
      </c>
      <c r="D16" s="51" t="s">
        <v>7</v>
      </c>
      <c r="E16" s="887" t="str">
        <f>Composições!F15</f>
        <v>PLACA DE OBRA EM CHAPA DE ACO GALVANIZADO (REF: SINAPI 74209/1 - 01/2020)</v>
      </c>
      <c r="F16" s="888"/>
      <c r="G16" s="105"/>
      <c r="H16" s="51" t="s">
        <v>89</v>
      </c>
      <c r="I16" s="32">
        <v>6</v>
      </c>
      <c r="J16" s="33"/>
      <c r="K16" s="33">
        <f>ROUND(J16*J$4,2)</f>
        <v>0</v>
      </c>
      <c r="L16" s="33">
        <f>J16+K16</f>
        <v>0</v>
      </c>
      <c r="M16" s="34">
        <f>ROUND(I16*L16,2)</f>
        <v>0</v>
      </c>
      <c r="N16" s="374"/>
    </row>
    <row r="17" spans="2:15" s="6" customFormat="1" ht="28.5" customHeight="1" outlineLevel="1" x14ac:dyDescent="0.25">
      <c r="B17" s="66" t="s">
        <v>19</v>
      </c>
      <c r="C17" s="503" t="str">
        <f>Composições!C23</f>
        <v>COMP-02</v>
      </c>
      <c r="D17" s="67" t="s">
        <v>8</v>
      </c>
      <c r="E17" s="883" t="str">
        <f>Composições!F23</f>
        <v>ADMINISTRAÇÃO LOCAL DA OBRA (REF: COMPOSIÇÃO PRÓPRIA)</v>
      </c>
      <c r="F17" s="884"/>
      <c r="G17" s="407"/>
      <c r="H17" s="67" t="s">
        <v>9</v>
      </c>
      <c r="I17" s="35">
        <v>1</v>
      </c>
      <c r="J17" s="36"/>
      <c r="K17" s="36">
        <f>ROUND(J17*J$4,2)</f>
        <v>0</v>
      </c>
      <c r="L17" s="36">
        <f>J17+K17</f>
        <v>0</v>
      </c>
      <c r="M17" s="37">
        <f>ROUND(I17*L17,2)</f>
        <v>0</v>
      </c>
      <c r="N17" s="374"/>
    </row>
    <row r="18" spans="2:15" s="6" customFormat="1" ht="34.5" customHeight="1" outlineLevel="1" x14ac:dyDescent="0.25">
      <c r="B18" s="360" t="s">
        <v>19</v>
      </c>
      <c r="C18" s="361" t="str">
        <f>Composições!C26</f>
        <v>COMP-03</v>
      </c>
      <c r="D18" s="361" t="s">
        <v>10</v>
      </c>
      <c r="E18" s="882" t="str">
        <f>Composições!F26</f>
        <v>LIMPEZA MECANIZADA DE TERRENO COM REMOCAO DE CAMADA VEGETAL, UTILIZANDO MOTONIVELADORA - ÁREA DO TERRENO (REF: COMPOSIÇÃO PRÓPRIA - PS-004)</v>
      </c>
      <c r="F18" s="882"/>
      <c r="G18" s="882"/>
      <c r="H18" s="361" t="s">
        <v>89</v>
      </c>
      <c r="I18" s="362">
        <v>8335.8453000000009</v>
      </c>
      <c r="J18" s="277"/>
      <c r="K18" s="277">
        <f>ROUND(J18*J$4,2)</f>
        <v>0</v>
      </c>
      <c r="L18" s="277">
        <f>J18+K18</f>
        <v>0</v>
      </c>
      <c r="M18" s="38">
        <f>ROUND(I18*L18,2)</f>
        <v>0</v>
      </c>
      <c r="N18" s="374"/>
    </row>
    <row r="19" spans="2:15" s="2" customFormat="1" ht="24.95" customHeight="1" x14ac:dyDescent="0.25">
      <c r="B19" s="20"/>
      <c r="C19" s="21"/>
      <c r="D19" s="22">
        <v>2</v>
      </c>
      <c r="E19" s="917" t="s">
        <v>107</v>
      </c>
      <c r="F19" s="918"/>
      <c r="G19" s="106"/>
      <c r="H19" s="23"/>
      <c r="I19" s="24"/>
      <c r="J19" s="29"/>
      <c r="K19" s="29"/>
      <c r="L19" s="30"/>
      <c r="M19" s="25">
        <f>SUM(M20:M25)</f>
        <v>0</v>
      </c>
      <c r="N19" s="374"/>
    </row>
    <row r="20" spans="2:15" s="2" customFormat="1" ht="60" customHeight="1" outlineLevel="1" x14ac:dyDescent="0.25">
      <c r="B20" s="50" t="s">
        <v>18</v>
      </c>
      <c r="C20" s="51">
        <v>101267</v>
      </c>
      <c r="D20" s="51" t="s">
        <v>11</v>
      </c>
      <c r="E20" s="919" t="s">
        <v>109</v>
      </c>
      <c r="F20" s="919"/>
      <c r="G20" s="919"/>
      <c r="H20" s="39" t="s">
        <v>82</v>
      </c>
      <c r="I20" s="32">
        <f>'Drenagem - 01'!H16</f>
        <v>689.33199999999988</v>
      </c>
      <c r="J20" s="33"/>
      <c r="K20" s="33">
        <f t="shared" ref="K20:K25" si="0">ROUND(J20*J$4,2)</f>
        <v>0</v>
      </c>
      <c r="L20" s="33">
        <f t="shared" ref="L20:L25" si="1">J20+K20</f>
        <v>0</v>
      </c>
      <c r="M20" s="34">
        <f t="shared" ref="M20:M25" si="2">ROUND(I20*L20,2)</f>
        <v>0</v>
      </c>
      <c r="N20" s="374"/>
    </row>
    <row r="21" spans="2:15" s="2" customFormat="1" ht="52.5" customHeight="1" outlineLevel="1" x14ac:dyDescent="0.25">
      <c r="B21" s="66" t="s">
        <v>18</v>
      </c>
      <c r="C21" s="67">
        <v>93381</v>
      </c>
      <c r="D21" s="67" t="s">
        <v>12</v>
      </c>
      <c r="E21" s="886" t="s">
        <v>110</v>
      </c>
      <c r="F21" s="886"/>
      <c r="G21" s="886"/>
      <c r="H21" s="45" t="s">
        <v>82</v>
      </c>
      <c r="I21" s="35">
        <f>'Drenagem - 01'!K30</f>
        <v>589.09564107780955</v>
      </c>
      <c r="J21" s="36"/>
      <c r="K21" s="36">
        <f t="shared" si="0"/>
        <v>0</v>
      </c>
      <c r="L21" s="36">
        <f t="shared" si="1"/>
        <v>0</v>
      </c>
      <c r="M21" s="37">
        <f t="shared" si="2"/>
        <v>0</v>
      </c>
      <c r="N21" s="374"/>
    </row>
    <row r="22" spans="2:15" s="2" customFormat="1" ht="42" customHeight="1" outlineLevel="1" x14ac:dyDescent="0.25">
      <c r="B22" s="66" t="s">
        <v>18</v>
      </c>
      <c r="C22" s="67">
        <v>101618</v>
      </c>
      <c r="D22" s="67" t="s">
        <v>111</v>
      </c>
      <c r="E22" s="886" t="s">
        <v>133</v>
      </c>
      <c r="F22" s="886"/>
      <c r="G22" s="886"/>
      <c r="H22" s="45" t="s">
        <v>82</v>
      </c>
      <c r="I22" s="35">
        <f>'Drenagem - 01'!G23</f>
        <v>17.725680000000001</v>
      </c>
      <c r="J22" s="36"/>
      <c r="K22" s="36">
        <f t="shared" si="0"/>
        <v>0</v>
      </c>
      <c r="L22" s="36">
        <f t="shared" si="1"/>
        <v>0</v>
      </c>
      <c r="M22" s="37">
        <f t="shared" si="2"/>
        <v>0</v>
      </c>
      <c r="N22" s="374"/>
    </row>
    <row r="23" spans="2:15" s="2" customFormat="1" ht="42" customHeight="1" outlineLevel="1" x14ac:dyDescent="0.25">
      <c r="B23" s="66" t="s">
        <v>18</v>
      </c>
      <c r="C23" s="67">
        <v>95875</v>
      </c>
      <c r="D23" s="67" t="s">
        <v>112</v>
      </c>
      <c r="E23" s="886" t="s">
        <v>450</v>
      </c>
      <c r="F23" s="886"/>
      <c r="G23" s="886"/>
      <c r="H23" s="45" t="s">
        <v>88</v>
      </c>
      <c r="I23" s="35">
        <f>'Drenagem - 01'!J38</f>
        <v>130.30726659884743</v>
      </c>
      <c r="J23" s="36"/>
      <c r="K23" s="36">
        <f t="shared" si="0"/>
        <v>0</v>
      </c>
      <c r="L23" s="36">
        <f t="shared" si="1"/>
        <v>0</v>
      </c>
      <c r="M23" s="37">
        <f t="shared" si="2"/>
        <v>0</v>
      </c>
      <c r="N23" s="374"/>
    </row>
    <row r="24" spans="2:15" s="2" customFormat="1" ht="42" customHeight="1" outlineLevel="1" x14ac:dyDescent="0.25">
      <c r="B24" s="66" t="s">
        <v>18</v>
      </c>
      <c r="C24" s="67">
        <v>92212</v>
      </c>
      <c r="D24" s="67" t="s">
        <v>113</v>
      </c>
      <c r="E24" s="886" t="s">
        <v>175</v>
      </c>
      <c r="F24" s="886"/>
      <c r="G24" s="886"/>
      <c r="H24" s="45" t="s">
        <v>86</v>
      </c>
      <c r="I24" s="35">
        <v>246.19</v>
      </c>
      <c r="J24" s="36"/>
      <c r="K24" s="36">
        <f t="shared" si="0"/>
        <v>0</v>
      </c>
      <c r="L24" s="36">
        <f t="shared" si="1"/>
        <v>0</v>
      </c>
      <c r="M24" s="37">
        <f t="shared" si="2"/>
        <v>0</v>
      </c>
      <c r="N24" s="374"/>
    </row>
    <row r="25" spans="2:15" s="2" customFormat="1" ht="42" customHeight="1" outlineLevel="1" x14ac:dyDescent="0.25">
      <c r="B25" s="66" t="s">
        <v>19</v>
      </c>
      <c r="C25" s="67" t="str">
        <f>Composições!C29</f>
        <v>COMP-04</v>
      </c>
      <c r="D25" s="67" t="s">
        <v>114</v>
      </c>
      <c r="E25" s="886" t="str">
        <f>Composições!F29</f>
        <v>BOCA DE LOBO EM ALVENARIA TIJOLO MACICO, REVESTIDA C/ ARGAMASSA DE CIMENTO E AREIA 1:3, SOBRE LASTRO DE CONCRETO 10CM E TAMPA DE CONCRETO ARMADO (REF: SINAPI 83659 - 11/2020)</v>
      </c>
      <c r="F25" s="886"/>
      <c r="G25" s="886"/>
      <c r="H25" s="45" t="s">
        <v>151</v>
      </c>
      <c r="I25" s="35">
        <v>6</v>
      </c>
      <c r="J25" s="36"/>
      <c r="K25" s="36">
        <f t="shared" si="0"/>
        <v>0</v>
      </c>
      <c r="L25" s="36">
        <f t="shared" si="1"/>
        <v>0</v>
      </c>
      <c r="M25" s="37">
        <f t="shared" si="2"/>
        <v>0</v>
      </c>
      <c r="N25" s="374"/>
    </row>
    <row r="26" spans="2:15" s="2" customFormat="1" ht="24.95" customHeight="1" x14ac:dyDescent="0.25">
      <c r="B26" s="20"/>
      <c r="C26" s="21"/>
      <c r="D26" s="22">
        <v>3</v>
      </c>
      <c r="E26" s="917" t="s">
        <v>108</v>
      </c>
      <c r="F26" s="918"/>
      <c r="G26" s="106"/>
      <c r="H26" s="23"/>
      <c r="I26" s="24"/>
      <c r="J26" s="29"/>
      <c r="K26" s="29"/>
      <c r="L26" s="30"/>
      <c r="M26" s="25">
        <f>SUM(M27:M48)</f>
        <v>0</v>
      </c>
      <c r="N26" s="374"/>
      <c r="O26" s="7"/>
    </row>
    <row r="27" spans="2:15" s="8" customFormat="1" ht="41.25" customHeight="1" outlineLevel="1" x14ac:dyDescent="0.25">
      <c r="B27" s="40" t="s">
        <v>19</v>
      </c>
      <c r="C27" s="504" t="s">
        <v>178</v>
      </c>
      <c r="D27" s="41" t="s">
        <v>13</v>
      </c>
      <c r="E27" s="887" t="str">
        <f>Composições!F44</f>
        <v>SERVICOS TOPOGRAFICOS PARA PAVIMENTACAO, INCLUSIVE NOTA DE SERVICOS, ACOMPANHAMENTO E GREIDE (REF: COMPOSIÇÃO PRÓPRIA)</v>
      </c>
      <c r="F27" s="888"/>
      <c r="G27" s="889"/>
      <c r="H27" s="39" t="s">
        <v>89</v>
      </c>
      <c r="I27" s="32">
        <v>6596.79</v>
      </c>
      <c r="J27" s="33"/>
      <c r="K27" s="33">
        <f t="shared" ref="K27:K40" si="3">ROUND(J27*J$4,2)</f>
        <v>0</v>
      </c>
      <c r="L27" s="33">
        <f t="shared" ref="L27:L29" si="4">J27+K27</f>
        <v>0</v>
      </c>
      <c r="M27" s="34">
        <f t="shared" ref="M27:M29" si="5">ROUND(I27*L27,2)</f>
        <v>0</v>
      </c>
      <c r="N27" s="375"/>
    </row>
    <row r="28" spans="2:15" s="8" customFormat="1" ht="41.25" customHeight="1" outlineLevel="1" x14ac:dyDescent="0.25">
      <c r="B28" s="42" t="s">
        <v>18</v>
      </c>
      <c r="C28" s="43">
        <v>97636</v>
      </c>
      <c r="D28" s="44" t="s">
        <v>14</v>
      </c>
      <c r="E28" s="883" t="s">
        <v>378</v>
      </c>
      <c r="F28" s="884"/>
      <c r="G28" s="885"/>
      <c r="H28" s="45" t="s">
        <v>89</v>
      </c>
      <c r="I28" s="35">
        <v>90</v>
      </c>
      <c r="J28" s="36"/>
      <c r="K28" s="36">
        <f t="shared" ref="K28" si="6">ROUND(J28*J$4,2)</f>
        <v>0</v>
      </c>
      <c r="L28" s="36">
        <f t="shared" ref="L28" si="7">J28+K28</f>
        <v>0</v>
      </c>
      <c r="M28" s="37">
        <f t="shared" ref="M28" si="8">ROUND(I28*L28,2)</f>
        <v>0</v>
      </c>
      <c r="N28" s="375"/>
    </row>
    <row r="29" spans="2:15" s="2" customFormat="1" ht="45" customHeight="1" outlineLevel="1" x14ac:dyDescent="0.25">
      <c r="B29" s="42" t="s">
        <v>18</v>
      </c>
      <c r="C29" s="43">
        <v>101116</v>
      </c>
      <c r="D29" s="44" t="s">
        <v>15</v>
      </c>
      <c r="E29" s="883" t="s">
        <v>130</v>
      </c>
      <c r="F29" s="884"/>
      <c r="G29" s="885"/>
      <c r="H29" s="45" t="s">
        <v>82</v>
      </c>
      <c r="I29" s="35">
        <f>Terraplanagem!E16</f>
        <v>2277.376045</v>
      </c>
      <c r="J29" s="36"/>
      <c r="K29" s="36">
        <f t="shared" si="3"/>
        <v>0</v>
      </c>
      <c r="L29" s="36">
        <f t="shared" si="4"/>
        <v>0</v>
      </c>
      <c r="M29" s="37">
        <f t="shared" si="5"/>
        <v>0</v>
      </c>
      <c r="N29" s="374"/>
    </row>
    <row r="30" spans="2:15" s="2" customFormat="1" ht="45" customHeight="1" outlineLevel="1" x14ac:dyDescent="0.25">
      <c r="B30" s="42" t="s">
        <v>18</v>
      </c>
      <c r="C30" s="43">
        <v>97914</v>
      </c>
      <c r="D30" s="346" t="s">
        <v>56</v>
      </c>
      <c r="E30" s="883" t="s">
        <v>445</v>
      </c>
      <c r="F30" s="884"/>
      <c r="G30" s="885"/>
      <c r="H30" s="45" t="s">
        <v>88</v>
      </c>
      <c r="I30" s="35">
        <f>Terraplanagem!H23</f>
        <v>6344.1189825000001</v>
      </c>
      <c r="J30" s="36"/>
      <c r="K30" s="36">
        <f t="shared" si="3"/>
        <v>0</v>
      </c>
      <c r="L30" s="36">
        <f t="shared" ref="L30:L48" si="9">J30+K30</f>
        <v>0</v>
      </c>
      <c r="M30" s="37">
        <f t="shared" ref="M30:M48" si="10">ROUND(I30*L30,2)</f>
        <v>0</v>
      </c>
      <c r="N30" s="374"/>
    </row>
    <row r="31" spans="2:15" s="2" customFormat="1" ht="45" customHeight="1" outlineLevel="1" x14ac:dyDescent="0.25">
      <c r="B31" s="42" t="s">
        <v>18</v>
      </c>
      <c r="C31" s="43">
        <v>100576</v>
      </c>
      <c r="D31" s="44" t="s">
        <v>115</v>
      </c>
      <c r="E31" s="883" t="s">
        <v>131</v>
      </c>
      <c r="F31" s="884"/>
      <c r="G31" s="885"/>
      <c r="H31" s="45" t="s">
        <v>89</v>
      </c>
      <c r="I31" s="35">
        <f>Terraplanagem!C30</f>
        <v>6906.2194</v>
      </c>
      <c r="J31" s="36"/>
      <c r="K31" s="36">
        <f t="shared" si="3"/>
        <v>0</v>
      </c>
      <c r="L31" s="36">
        <f t="shared" si="9"/>
        <v>0</v>
      </c>
      <c r="M31" s="37">
        <f t="shared" si="10"/>
        <v>0</v>
      </c>
      <c r="N31" s="374"/>
    </row>
    <row r="32" spans="2:15" s="2" customFormat="1" ht="45" customHeight="1" outlineLevel="1" x14ac:dyDescent="0.25">
      <c r="B32" s="42" t="s">
        <v>18</v>
      </c>
      <c r="C32" s="43">
        <v>96388</v>
      </c>
      <c r="D32" s="44" t="s">
        <v>116</v>
      </c>
      <c r="E32" s="883" t="s">
        <v>132</v>
      </c>
      <c r="F32" s="884"/>
      <c r="G32" s="885"/>
      <c r="H32" s="45" t="s">
        <v>82</v>
      </c>
      <c r="I32" s="35">
        <f>'Base e Sub-base'!E16+'Base e Sub-base'!E23</f>
        <v>2071.86582</v>
      </c>
      <c r="J32" s="36"/>
      <c r="K32" s="36">
        <f>ROUND(J32*J$4,2)</f>
        <v>0</v>
      </c>
      <c r="L32" s="36">
        <f>J32+K32</f>
        <v>0</v>
      </c>
      <c r="M32" s="37">
        <f>ROUND(I32*L32,2)</f>
        <v>0</v>
      </c>
      <c r="N32" s="374"/>
    </row>
    <row r="33" spans="2:18" s="2" customFormat="1" ht="45" customHeight="1" outlineLevel="1" x14ac:dyDescent="0.25">
      <c r="B33" s="42" t="s">
        <v>18</v>
      </c>
      <c r="C33" s="43">
        <v>100574</v>
      </c>
      <c r="D33" s="44" t="s">
        <v>117</v>
      </c>
      <c r="E33" s="883" t="s">
        <v>444</v>
      </c>
      <c r="F33" s="884"/>
      <c r="G33" s="885"/>
      <c r="H33" s="45" t="s">
        <v>82</v>
      </c>
      <c r="I33" s="35">
        <f>'Base e Sub-base'!E30</f>
        <v>2071.86582</v>
      </c>
      <c r="J33" s="36"/>
      <c r="K33" s="36">
        <f t="shared" si="3"/>
        <v>0</v>
      </c>
      <c r="L33" s="36">
        <f t="shared" si="9"/>
        <v>0</v>
      </c>
      <c r="M33" s="37">
        <f t="shared" si="10"/>
        <v>0</v>
      </c>
      <c r="N33" s="374"/>
    </row>
    <row r="34" spans="2:18" s="2" customFormat="1" ht="45" customHeight="1" outlineLevel="1" x14ac:dyDescent="0.25">
      <c r="B34" s="42" t="s">
        <v>400</v>
      </c>
      <c r="C34" s="43" t="s">
        <v>401</v>
      </c>
      <c r="D34" s="44" t="s">
        <v>118</v>
      </c>
      <c r="E34" s="883" t="s">
        <v>468</v>
      </c>
      <c r="F34" s="884"/>
      <c r="G34" s="885"/>
      <c r="H34" s="45" t="s">
        <v>82</v>
      </c>
      <c r="I34" s="35">
        <f>'Base e Sub-base'!G30</f>
        <v>2693.4255659999999</v>
      </c>
      <c r="J34" s="36"/>
      <c r="K34" s="36">
        <f>ROUND(J34*J$4,2)</f>
        <v>0</v>
      </c>
      <c r="L34" s="36">
        <f>J34+K34</f>
        <v>0</v>
      </c>
      <c r="M34" s="37">
        <f>ROUND(I34*L34,2)</f>
        <v>0</v>
      </c>
      <c r="N34" s="374"/>
    </row>
    <row r="35" spans="2:18" s="2" customFormat="1" ht="45" customHeight="1" outlineLevel="1" x14ac:dyDescent="0.25">
      <c r="B35" s="42" t="s">
        <v>19</v>
      </c>
      <c r="C35" s="43" t="s">
        <v>208</v>
      </c>
      <c r="D35" s="44" t="s">
        <v>119</v>
      </c>
      <c r="E35" s="883" t="str">
        <f>Composições!F51</f>
        <v>EXECUÇÃO DE IMPRIMAÇÃO COM ASFALTO DILUÍDO CM-30. AF_11/2019 (REF: SINAPI 96401 - 04/2021)</v>
      </c>
      <c r="F35" s="884"/>
      <c r="G35" s="885"/>
      <c r="H35" s="45" t="s">
        <v>89</v>
      </c>
      <c r="I35" s="35">
        <v>6616.1053000000002</v>
      </c>
      <c r="J35" s="36"/>
      <c r="K35" s="36">
        <f t="shared" si="3"/>
        <v>0</v>
      </c>
      <c r="L35" s="36">
        <f t="shared" si="9"/>
        <v>0</v>
      </c>
      <c r="M35" s="37">
        <f t="shared" si="10"/>
        <v>0</v>
      </c>
      <c r="N35" s="374"/>
    </row>
    <row r="36" spans="2:18" s="2" customFormat="1" ht="45" customHeight="1" outlineLevel="1" x14ac:dyDescent="0.25">
      <c r="B36" s="42" t="s">
        <v>19</v>
      </c>
      <c r="C36" s="43" t="s">
        <v>209</v>
      </c>
      <c r="D36" s="44" t="s">
        <v>120</v>
      </c>
      <c r="E36" s="883" t="str">
        <f>Composições!F60</f>
        <v>EXECUÇÃO DE PINTURA DE LIGAÇÃO COM EMULSÃO ASFÁLTICA RR-2C. AF_11/2019 (REF: SINAPI 96402 - 03/2022)</v>
      </c>
      <c r="F36" s="884"/>
      <c r="G36" s="885"/>
      <c r="H36" s="45" t="s">
        <v>89</v>
      </c>
      <c r="I36" s="35">
        <v>6616.1053000000002</v>
      </c>
      <c r="J36" s="36"/>
      <c r="K36" s="36">
        <f t="shared" si="3"/>
        <v>0</v>
      </c>
      <c r="L36" s="36">
        <f t="shared" si="9"/>
        <v>0</v>
      </c>
      <c r="M36" s="37">
        <f t="shared" si="10"/>
        <v>0</v>
      </c>
      <c r="N36" s="374"/>
    </row>
    <row r="37" spans="2:18" s="2" customFormat="1" ht="45" customHeight="1" outlineLevel="1" x14ac:dyDescent="0.25">
      <c r="B37" s="42" t="s">
        <v>19</v>
      </c>
      <c r="C37" s="43" t="s">
        <v>223</v>
      </c>
      <c r="D37" s="44" t="s">
        <v>121</v>
      </c>
      <c r="E37" s="883" t="str">
        <f>Composições!F69</f>
        <v>CONSTRUÇÃO DE PAVIMENTO COM APLICAÇÃO DE CONCRETO BETUMINOSO USINADO A QUENTE (CBUQ), CAMADA DE ROLAMENTO, COM ESPESSURA DE 3,0 CM - EXCLUSIVE TRANSPORTE. AF_03/2017 (REF: SINAPI 95990 - 10/2019)</v>
      </c>
      <c r="F37" s="884"/>
      <c r="G37" s="885"/>
      <c r="H37" s="45" t="s">
        <v>82</v>
      </c>
      <c r="I37" s="35">
        <f>Pavimentação!E34</f>
        <v>197.90366099999997</v>
      </c>
      <c r="J37" s="36"/>
      <c r="K37" s="36">
        <f t="shared" si="3"/>
        <v>0</v>
      </c>
      <c r="L37" s="36">
        <f t="shared" si="9"/>
        <v>0</v>
      </c>
      <c r="M37" s="37">
        <f t="shared" si="10"/>
        <v>0</v>
      </c>
      <c r="N37" s="374"/>
    </row>
    <row r="38" spans="2:18" s="2" customFormat="1" ht="45" customHeight="1" outlineLevel="1" x14ac:dyDescent="0.25">
      <c r="B38" s="42" t="s">
        <v>18</v>
      </c>
      <c r="C38" s="43">
        <v>95876</v>
      </c>
      <c r="D38" s="44" t="s">
        <v>122</v>
      </c>
      <c r="E38" s="883" t="s">
        <v>431</v>
      </c>
      <c r="F38" s="884"/>
      <c r="G38" s="885"/>
      <c r="H38" s="45" t="s">
        <v>88</v>
      </c>
      <c r="I38" s="35">
        <f>Pavimentação!F51</f>
        <v>1465.2411835098742</v>
      </c>
      <c r="J38" s="36"/>
      <c r="K38" s="36">
        <f t="shared" si="3"/>
        <v>0</v>
      </c>
      <c r="L38" s="36">
        <f t="shared" si="9"/>
        <v>0</v>
      </c>
      <c r="M38" s="37">
        <f t="shared" si="10"/>
        <v>0</v>
      </c>
      <c r="N38" s="374"/>
    </row>
    <row r="39" spans="2:18" s="2" customFormat="1" ht="45" customHeight="1" outlineLevel="1" x14ac:dyDescent="0.25">
      <c r="B39" s="42" t="s">
        <v>18</v>
      </c>
      <c r="C39" s="43">
        <v>93593</v>
      </c>
      <c r="D39" s="44" t="s">
        <v>123</v>
      </c>
      <c r="E39" s="883" t="s">
        <v>432</v>
      </c>
      <c r="F39" s="884"/>
      <c r="G39" s="885"/>
      <c r="H39" s="45" t="s">
        <v>88</v>
      </c>
      <c r="I39" s="35">
        <f>Pavimentação!F49</f>
        <v>54241.226420613981</v>
      </c>
      <c r="J39" s="36"/>
      <c r="K39" s="36">
        <f t="shared" si="3"/>
        <v>0</v>
      </c>
      <c r="L39" s="36">
        <f t="shared" si="9"/>
        <v>0</v>
      </c>
      <c r="M39" s="37">
        <f t="shared" si="10"/>
        <v>0</v>
      </c>
      <c r="N39" s="374"/>
      <c r="R39" s="359"/>
    </row>
    <row r="40" spans="2:18" s="2" customFormat="1" ht="45" customHeight="1" outlineLevel="1" x14ac:dyDescent="0.25">
      <c r="B40" s="42" t="s">
        <v>18</v>
      </c>
      <c r="C40" s="43">
        <v>95876</v>
      </c>
      <c r="D40" s="44" t="s">
        <v>124</v>
      </c>
      <c r="E40" s="883" t="s">
        <v>433</v>
      </c>
      <c r="F40" s="884"/>
      <c r="G40" s="885"/>
      <c r="H40" s="45" t="s">
        <v>88</v>
      </c>
      <c r="I40" s="35">
        <f>Pavimentação!F47</f>
        <v>6780.1533025767476</v>
      </c>
      <c r="J40" s="36"/>
      <c r="K40" s="36">
        <f t="shared" si="3"/>
        <v>0</v>
      </c>
      <c r="L40" s="36">
        <f t="shared" si="9"/>
        <v>0</v>
      </c>
      <c r="M40" s="37">
        <f t="shared" si="10"/>
        <v>0</v>
      </c>
      <c r="N40" s="374"/>
    </row>
    <row r="41" spans="2:18" s="2" customFormat="1" ht="45" customHeight="1" outlineLevel="1" x14ac:dyDescent="0.25">
      <c r="B41" s="42" t="s">
        <v>18</v>
      </c>
      <c r="C41" s="43">
        <v>102330</v>
      </c>
      <c r="D41" s="44" t="s">
        <v>125</v>
      </c>
      <c r="E41" s="883" t="s">
        <v>434</v>
      </c>
      <c r="F41" s="884"/>
      <c r="G41" s="885"/>
      <c r="H41" s="45" t="s">
        <v>134</v>
      </c>
      <c r="I41" s="35">
        <f>Pavimentação!I18</f>
        <v>672.87244739999983</v>
      </c>
      <c r="J41" s="36"/>
      <c r="K41" s="36">
        <f t="shared" ref="K41:K46" si="11">ROUND(J41*J$3,2)</f>
        <v>0</v>
      </c>
      <c r="L41" s="36">
        <f t="shared" si="9"/>
        <v>0</v>
      </c>
      <c r="M41" s="37">
        <f t="shared" si="10"/>
        <v>0</v>
      </c>
      <c r="N41" s="374"/>
    </row>
    <row r="42" spans="2:18" s="2" customFormat="1" ht="45" customHeight="1" outlineLevel="1" x14ac:dyDescent="0.25">
      <c r="B42" s="42" t="s">
        <v>18</v>
      </c>
      <c r="C42" s="43">
        <v>102331</v>
      </c>
      <c r="D42" s="44" t="s">
        <v>126</v>
      </c>
      <c r="E42" s="883" t="s">
        <v>435</v>
      </c>
      <c r="F42" s="884"/>
      <c r="G42" s="885"/>
      <c r="H42" s="45" t="s">
        <v>134</v>
      </c>
      <c r="I42" s="35">
        <f>Pavimentação!K18</f>
        <v>8298.760184599998</v>
      </c>
      <c r="J42" s="36"/>
      <c r="K42" s="36">
        <f t="shared" si="11"/>
        <v>0</v>
      </c>
      <c r="L42" s="36">
        <f t="shared" si="9"/>
        <v>0</v>
      </c>
      <c r="M42" s="37">
        <f t="shared" si="10"/>
        <v>0</v>
      </c>
      <c r="N42" s="374"/>
    </row>
    <row r="43" spans="2:18" s="2" customFormat="1" ht="45" customHeight="1" outlineLevel="1" x14ac:dyDescent="0.25">
      <c r="B43" s="42" t="s">
        <v>18</v>
      </c>
      <c r="C43" s="43">
        <v>102330</v>
      </c>
      <c r="D43" s="44" t="s">
        <v>127</v>
      </c>
      <c r="E43" s="883" t="s">
        <v>436</v>
      </c>
      <c r="F43" s="884"/>
      <c r="G43" s="885"/>
      <c r="H43" s="45" t="s">
        <v>134</v>
      </c>
      <c r="I43" s="35">
        <f>Pavimentação!I26</f>
        <v>237.4843932</v>
      </c>
      <c r="J43" s="36"/>
      <c r="K43" s="36">
        <f t="shared" si="11"/>
        <v>0</v>
      </c>
      <c r="L43" s="36">
        <f t="shared" si="9"/>
        <v>0</v>
      </c>
      <c r="M43" s="37">
        <f t="shared" si="10"/>
        <v>0</v>
      </c>
      <c r="N43" s="374"/>
    </row>
    <row r="44" spans="2:18" s="2" customFormat="1" ht="45" customHeight="1" outlineLevel="1" x14ac:dyDescent="0.25">
      <c r="B44" s="42" t="s">
        <v>18</v>
      </c>
      <c r="C44" s="43">
        <v>102331</v>
      </c>
      <c r="D44" s="44" t="s">
        <v>128</v>
      </c>
      <c r="E44" s="883" t="s">
        <v>437</v>
      </c>
      <c r="F44" s="884"/>
      <c r="G44" s="885"/>
      <c r="H44" s="45" t="s">
        <v>134</v>
      </c>
      <c r="I44" s="35">
        <f>Pavimentação!K26</f>
        <v>2928.9741827999997</v>
      </c>
      <c r="J44" s="36"/>
      <c r="K44" s="36">
        <f t="shared" si="11"/>
        <v>0</v>
      </c>
      <c r="L44" s="36">
        <f t="shared" si="9"/>
        <v>0</v>
      </c>
      <c r="M44" s="37">
        <f t="shared" si="10"/>
        <v>0</v>
      </c>
      <c r="N44" s="374"/>
    </row>
    <row r="45" spans="2:18" s="2" customFormat="1" ht="45" customHeight="1" outlineLevel="1" x14ac:dyDescent="0.25">
      <c r="B45" s="42" t="s">
        <v>18</v>
      </c>
      <c r="C45" s="43">
        <v>102330</v>
      </c>
      <c r="D45" s="44" t="s">
        <v>129</v>
      </c>
      <c r="E45" s="883" t="s">
        <v>438</v>
      </c>
      <c r="F45" s="884"/>
      <c r="G45" s="885"/>
      <c r="H45" s="45" t="s">
        <v>134</v>
      </c>
      <c r="I45" s="35">
        <f>Pavimentação!K34</f>
        <v>910.08769162103999</v>
      </c>
      <c r="J45" s="36"/>
      <c r="K45" s="36">
        <f t="shared" si="11"/>
        <v>0</v>
      </c>
      <c r="L45" s="36">
        <f t="shared" si="9"/>
        <v>0</v>
      </c>
      <c r="M45" s="37">
        <f t="shared" si="10"/>
        <v>0</v>
      </c>
      <c r="N45" s="374"/>
    </row>
    <row r="46" spans="2:18" s="2" customFormat="1" ht="45" customHeight="1" outlineLevel="1" x14ac:dyDescent="0.25">
      <c r="B46" s="42" t="s">
        <v>18</v>
      </c>
      <c r="C46" s="43">
        <v>102331</v>
      </c>
      <c r="D46" s="44" t="s">
        <v>135</v>
      </c>
      <c r="E46" s="883" t="s">
        <v>439</v>
      </c>
      <c r="F46" s="884"/>
      <c r="G46" s="885"/>
      <c r="H46" s="45" t="s">
        <v>134</v>
      </c>
      <c r="I46" s="35">
        <f>Pavimentação!M34</f>
        <v>11224.414863326159</v>
      </c>
      <c r="J46" s="36"/>
      <c r="K46" s="36">
        <f t="shared" si="11"/>
        <v>0</v>
      </c>
      <c r="L46" s="36">
        <f t="shared" si="9"/>
        <v>0</v>
      </c>
      <c r="M46" s="37">
        <f t="shared" si="10"/>
        <v>0</v>
      </c>
      <c r="N46" s="374"/>
    </row>
    <row r="47" spans="2:18" s="2" customFormat="1" ht="45" customHeight="1" outlineLevel="1" x14ac:dyDescent="0.25">
      <c r="B47" s="42" t="s">
        <v>18</v>
      </c>
      <c r="C47" s="43">
        <v>94265</v>
      </c>
      <c r="D47" s="44" t="s">
        <v>377</v>
      </c>
      <c r="E47" s="883" t="s">
        <v>136</v>
      </c>
      <c r="F47" s="884"/>
      <c r="G47" s="885"/>
      <c r="H47" s="45" t="s">
        <v>86</v>
      </c>
      <c r="I47" s="35">
        <v>660.31899999999996</v>
      </c>
      <c r="J47" s="36"/>
      <c r="K47" s="36">
        <f>ROUND(J47*J$4,2)</f>
        <v>0</v>
      </c>
      <c r="L47" s="36">
        <f t="shared" si="9"/>
        <v>0</v>
      </c>
      <c r="M47" s="37">
        <f t="shared" si="10"/>
        <v>0</v>
      </c>
      <c r="N47" s="374"/>
    </row>
    <row r="48" spans="2:18" s="2" customFormat="1" ht="40.5" customHeight="1" outlineLevel="1" x14ac:dyDescent="0.25">
      <c r="B48" s="360" t="s">
        <v>18</v>
      </c>
      <c r="C48" s="361">
        <v>94293</v>
      </c>
      <c r="D48" s="44" t="s">
        <v>295</v>
      </c>
      <c r="E48" s="920" t="s">
        <v>263</v>
      </c>
      <c r="F48" s="921"/>
      <c r="G48" s="922"/>
      <c r="H48" s="835" t="s">
        <v>86</v>
      </c>
      <c r="I48" s="362">
        <v>137.25</v>
      </c>
      <c r="J48" s="277"/>
      <c r="K48" s="277">
        <f t="shared" ref="K48" si="12">ROUND(J48*J$4,2)</f>
        <v>0</v>
      </c>
      <c r="L48" s="277">
        <f t="shared" si="9"/>
        <v>0</v>
      </c>
      <c r="M48" s="38">
        <f t="shared" si="10"/>
        <v>0</v>
      </c>
      <c r="N48" s="374"/>
    </row>
    <row r="49" spans="2:15" s="2" customFormat="1" ht="24.95" customHeight="1" x14ac:dyDescent="0.25">
      <c r="B49" s="20"/>
      <c r="C49" s="21"/>
      <c r="D49" s="22">
        <v>4</v>
      </c>
      <c r="E49" s="917" t="s">
        <v>490</v>
      </c>
      <c r="F49" s="918"/>
      <c r="G49" s="106"/>
      <c r="H49" s="23"/>
      <c r="I49" s="24"/>
      <c r="J49" s="29"/>
      <c r="K49" s="29"/>
      <c r="L49" s="30"/>
      <c r="M49" s="25">
        <f>SUM(M50:M52)</f>
        <v>0</v>
      </c>
      <c r="N49" s="374"/>
      <c r="O49" s="7"/>
    </row>
    <row r="50" spans="2:15" s="2" customFormat="1" ht="42" customHeight="1" outlineLevel="1" x14ac:dyDescent="0.25">
      <c r="B50" s="345" t="s">
        <v>19</v>
      </c>
      <c r="C50" s="346" t="s">
        <v>264</v>
      </c>
      <c r="D50" s="346" t="s">
        <v>265</v>
      </c>
      <c r="E50" s="893" t="str">
        <f>Composições!F90</f>
        <v>FORNECIMENTO E ASSENTAMENTO COM ARGAMASSA DE LAJOTA PRE-MOLDADA DE CONCRETO 39X39CM, E = 3CM SOBRE LASTRO DE CONCRETO MAGRO E=3CM (REF: SEINFRA C4865 - 03/2021; SINAPI 101094 - 09/2021) PS-259</v>
      </c>
      <c r="F50" s="894"/>
      <c r="G50" s="895"/>
      <c r="H50" s="347" t="s">
        <v>89</v>
      </c>
      <c r="I50" s="348">
        <v>893.17</v>
      </c>
      <c r="J50" s="349"/>
      <c r="K50" s="36">
        <f>ROUND(J50*J$4,2)</f>
        <v>0</v>
      </c>
      <c r="L50" s="36">
        <f t="shared" ref="L50" si="13">J50+K50</f>
        <v>0</v>
      </c>
      <c r="M50" s="37">
        <f t="shared" ref="M50" si="14">ROUND(I50*L50,2)</f>
        <v>0</v>
      </c>
      <c r="N50" s="374"/>
      <c r="O50" s="7"/>
    </row>
    <row r="51" spans="2:15" s="2" customFormat="1" ht="36" customHeight="1" outlineLevel="1" x14ac:dyDescent="0.25">
      <c r="B51" s="344" t="s">
        <v>19</v>
      </c>
      <c r="C51" s="44" t="s">
        <v>278</v>
      </c>
      <c r="D51" s="44" t="s">
        <v>279</v>
      </c>
      <c r="E51" s="890" t="str">
        <f>Composições!F98</f>
        <v>FORNECIMENTO E ASSENTAMENTO COM ARGAMASSA DE PISO TÁTIL ASSENTADO SOBRE LASTRO DE CONCRETO MAGRO E=3CM (REF: SEINFRA C4865 - 03/2021; SINAPI 101094 09/2021) PS-260</v>
      </c>
      <c r="F51" s="891"/>
      <c r="G51" s="892"/>
      <c r="H51" s="45" t="s">
        <v>89</v>
      </c>
      <c r="I51" s="35">
        <v>149.52000000000001</v>
      </c>
      <c r="J51" s="36"/>
      <c r="K51" s="36">
        <f>ROUND(J51*J$4,2)</f>
        <v>0</v>
      </c>
      <c r="L51" s="36">
        <f t="shared" ref="L51" si="15">J51+K51</f>
        <v>0</v>
      </c>
      <c r="M51" s="37">
        <f t="shared" ref="M51" si="16">ROUND(I51*L51,2)</f>
        <v>0</v>
      </c>
      <c r="N51" s="374"/>
      <c r="O51" s="7"/>
    </row>
    <row r="52" spans="2:15" s="2" customFormat="1" ht="23.25" customHeight="1" outlineLevel="1" thickBot="1" x14ac:dyDescent="0.3">
      <c r="B52" s="46" t="s">
        <v>18</v>
      </c>
      <c r="C52" s="342">
        <v>98504</v>
      </c>
      <c r="D52" s="343" t="s">
        <v>290</v>
      </c>
      <c r="E52" s="879" t="s">
        <v>291</v>
      </c>
      <c r="F52" s="880"/>
      <c r="G52" s="881"/>
      <c r="H52" s="47" t="s">
        <v>89</v>
      </c>
      <c r="I52" s="48">
        <v>820.62670000000003</v>
      </c>
      <c r="J52" s="49"/>
      <c r="K52" s="277">
        <f>ROUND(J52*J$4,2)</f>
        <v>0</v>
      </c>
      <c r="L52" s="277">
        <f t="shared" ref="L52" si="17">J52+K52</f>
        <v>0</v>
      </c>
      <c r="M52" s="38">
        <f t="shared" ref="M52" si="18">ROUND(I52*L52,2)</f>
        <v>0</v>
      </c>
      <c r="N52" s="374"/>
    </row>
    <row r="53" spans="2:15" s="31" customFormat="1" ht="29.25" customHeight="1" collapsed="1" thickBot="1" x14ac:dyDescent="0.3">
      <c r="B53" s="907" t="s">
        <v>16</v>
      </c>
      <c r="C53" s="908"/>
      <c r="D53" s="908"/>
      <c r="E53" s="908"/>
      <c r="F53" s="908"/>
      <c r="G53" s="908"/>
      <c r="H53" s="908"/>
      <c r="I53" s="908"/>
      <c r="J53" s="55"/>
      <c r="K53" s="55">
        <f>SUM(K16:K52)</f>
        <v>0</v>
      </c>
      <c r="L53" s="55">
        <f>SUM(L16:L52)</f>
        <v>0</v>
      </c>
      <c r="M53" s="54">
        <f>M15+M19+M26+M49</f>
        <v>0</v>
      </c>
      <c r="N53" s="376"/>
    </row>
    <row r="55" spans="2:15" x14ac:dyDescent="0.25">
      <c r="M55" s="11"/>
    </row>
    <row r="56" spans="2:15" x14ac:dyDescent="0.25">
      <c r="M56" s="11"/>
    </row>
    <row r="57" spans="2:15" x14ac:dyDescent="0.25">
      <c r="M57" s="11"/>
    </row>
    <row r="62" spans="2:15" ht="12.75" customHeight="1" x14ac:dyDescent="0.25">
      <c r="B62" s="12"/>
      <c r="C62" s="12"/>
      <c r="D62" s="12"/>
      <c r="E62" s="12"/>
      <c r="F62" s="12"/>
      <c r="G62" s="12"/>
      <c r="H62" s="12"/>
      <c r="I62" s="12"/>
      <c r="J62" s="12"/>
      <c r="K62" s="12"/>
      <c r="L62" s="12"/>
      <c r="M62" s="12"/>
    </row>
    <row r="63" spans="2:15" ht="12.75" customHeight="1" x14ac:dyDescent="0.25">
      <c r="B63" s="12"/>
      <c r="C63" s="12"/>
      <c r="D63" s="12"/>
      <c r="E63" s="12"/>
      <c r="F63" s="12"/>
      <c r="G63" s="12"/>
      <c r="H63" s="12"/>
      <c r="I63" s="12"/>
      <c r="J63" s="12"/>
      <c r="K63" s="12"/>
      <c r="L63" s="12"/>
      <c r="M63" s="12"/>
    </row>
    <row r="64" spans="2:15" ht="12.75" customHeight="1" x14ac:dyDescent="0.25">
      <c r="B64" s="12"/>
      <c r="C64" s="12"/>
      <c r="D64" s="12"/>
      <c r="E64" s="12"/>
      <c r="F64" s="12"/>
      <c r="G64" s="12"/>
      <c r="H64" s="12"/>
      <c r="I64" s="12"/>
      <c r="J64" s="12"/>
      <c r="K64" s="12"/>
      <c r="L64" s="12"/>
      <c r="M64" s="12"/>
    </row>
    <row r="65" spans="2:13" ht="12.75" customHeight="1" x14ac:dyDescent="0.25">
      <c r="B65" s="12"/>
      <c r="C65" s="12"/>
      <c r="D65" s="12"/>
      <c r="E65" s="12"/>
      <c r="F65" s="12"/>
      <c r="G65" s="12"/>
      <c r="H65" s="12"/>
      <c r="I65" s="12"/>
      <c r="J65" s="12"/>
      <c r="K65" s="12"/>
      <c r="L65" s="12"/>
      <c r="M65" s="12"/>
    </row>
  </sheetData>
  <mergeCells count="46">
    <mergeCell ref="E48:G48"/>
    <mergeCell ref="E37:G37"/>
    <mergeCell ref="E46:G46"/>
    <mergeCell ref="E47:G47"/>
    <mergeCell ref="E41:G41"/>
    <mergeCell ref="E42:G42"/>
    <mergeCell ref="E43:G43"/>
    <mergeCell ref="E44:G44"/>
    <mergeCell ref="E45:G45"/>
    <mergeCell ref="B53:I53"/>
    <mergeCell ref="E13:F14"/>
    <mergeCell ref="E15:F15"/>
    <mergeCell ref="E17:F17"/>
    <mergeCell ref="E16:F16"/>
    <mergeCell ref="C13:C14"/>
    <mergeCell ref="E19:F19"/>
    <mergeCell ref="E26:F26"/>
    <mergeCell ref="E20:G20"/>
    <mergeCell ref="E21:G21"/>
    <mergeCell ref="E35:G35"/>
    <mergeCell ref="E38:G38"/>
    <mergeCell ref="E39:G39"/>
    <mergeCell ref="E40:G40"/>
    <mergeCell ref="E33:G33"/>
    <mergeCell ref="E49:F49"/>
    <mergeCell ref="B11:M11"/>
    <mergeCell ref="B13:B14"/>
    <mergeCell ref="D13:D14"/>
    <mergeCell ref="H13:I13"/>
    <mergeCell ref="J13:M13"/>
    <mergeCell ref="E52:G52"/>
    <mergeCell ref="E18:G18"/>
    <mergeCell ref="E36:G36"/>
    <mergeCell ref="E25:G25"/>
    <mergeCell ref="E34:G34"/>
    <mergeCell ref="E22:G22"/>
    <mergeCell ref="E23:G23"/>
    <mergeCell ref="E24:G24"/>
    <mergeCell ref="E32:G32"/>
    <mergeCell ref="E31:G31"/>
    <mergeCell ref="E30:G30"/>
    <mergeCell ref="E29:G29"/>
    <mergeCell ref="E27:G27"/>
    <mergeCell ref="E28:G28"/>
    <mergeCell ref="E51:G51"/>
    <mergeCell ref="E50:G50"/>
  </mergeCells>
  <printOptions horizontalCentered="1"/>
  <pageMargins left="0.51181102362204722" right="0.51181102362204722" top="0.78740157480314965" bottom="0.78740157480314965" header="0.31496062992125984" footer="0.31496062992125984"/>
  <pageSetup paperSize="9" scale="57" fitToHeight="0" orientation="landscape" horizontalDpi="360" verticalDpi="360" r:id="rId1"/>
  <headerFooter>
    <oddFooter>&amp;C&amp;"-,Negrito itálico"Rodrigo Thibes Gonsalves&amp;"-,Itálico"
Engenheiro Civil 
CREA-MT 033947&amp;R&amp;P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tabColor theme="4" tint="0.79998168889431442"/>
    <outlinePr summaryBelow="0" summaryRight="0"/>
    <pageSetUpPr fitToPage="1"/>
  </sheetPr>
  <dimension ref="A1:R110"/>
  <sheetViews>
    <sheetView showGridLines="0" view="pageBreakPreview" zoomScale="80" zoomScaleNormal="87" zoomScaleSheetLayoutView="80" workbookViewId="0">
      <pane ySplit="14" topLeftCell="A15" activePane="bottomLeft" state="frozen"/>
      <selection pane="bottomLeft" activeCell="F17" sqref="F17:L17"/>
    </sheetView>
  </sheetViews>
  <sheetFormatPr defaultColWidth="11.42578125" defaultRowHeight="15" x14ac:dyDescent="0.25"/>
  <cols>
    <col min="1" max="1" width="4" style="10" customWidth="1"/>
    <col min="2" max="2" width="14.28515625" style="9" bestFit="1" customWidth="1"/>
    <col min="3" max="3" width="15.28515625" style="9" bestFit="1" customWidth="1"/>
    <col min="4" max="4" width="13.5703125" style="9" bestFit="1" customWidth="1"/>
    <col min="5" max="5" width="9.42578125" style="10" customWidth="1"/>
    <col min="6" max="6" width="7.5703125" style="10" customWidth="1"/>
    <col min="7" max="7" width="65.140625" style="10" customWidth="1"/>
    <col min="8" max="8" width="9.28515625" style="10" bestFit="1" customWidth="1"/>
    <col min="9" max="9" width="7.7109375" style="10" bestFit="1" customWidth="1"/>
    <col min="10" max="10" width="7.85546875" style="10" customWidth="1"/>
    <col min="11" max="12" width="10.85546875" style="10" customWidth="1"/>
    <col min="13" max="13" width="8.5703125" style="9" bestFit="1" customWidth="1"/>
    <col min="14" max="14" width="11.42578125" style="10" bestFit="1" customWidth="1"/>
    <col min="15" max="15" width="17.42578125" style="10" customWidth="1"/>
    <col min="16" max="16" width="17.85546875" style="9" customWidth="1"/>
    <col min="17" max="17" width="96.7109375" style="10" customWidth="1"/>
    <col min="18" max="18" width="11.42578125" style="10" customWidth="1"/>
    <col min="19" max="263" width="11.42578125" style="10"/>
    <col min="264" max="264" width="20.28515625" style="10" bestFit="1" customWidth="1"/>
    <col min="265" max="265" width="9.85546875" style="10" customWidth="1"/>
    <col min="266" max="266" width="86.5703125" style="10" customWidth="1"/>
    <col min="267" max="267" width="8.7109375" style="10" customWidth="1"/>
    <col min="268" max="268" width="14.28515625" style="10" bestFit="1" customWidth="1"/>
    <col min="269" max="269" width="19.140625" style="10" customWidth="1"/>
    <col min="270" max="270" width="16.5703125" style="10" customWidth="1"/>
    <col min="271" max="271" width="17.5703125" style="10" customWidth="1"/>
    <col min="272" max="272" width="26" style="10" customWidth="1"/>
    <col min="273" max="273" width="96.7109375" style="10" customWidth="1"/>
    <col min="274" max="274" width="11.42578125" style="10" customWidth="1"/>
    <col min="275" max="519" width="11.42578125" style="10"/>
    <col min="520" max="520" width="20.28515625" style="10" bestFit="1" customWidth="1"/>
    <col min="521" max="521" width="9.85546875" style="10" customWidth="1"/>
    <col min="522" max="522" width="86.5703125" style="10" customWidth="1"/>
    <col min="523" max="523" width="8.7109375" style="10" customWidth="1"/>
    <col min="524" max="524" width="14.28515625" style="10" bestFit="1" customWidth="1"/>
    <col min="525" max="525" width="19.140625" style="10" customWidth="1"/>
    <col min="526" max="526" width="16.5703125" style="10" customWidth="1"/>
    <col min="527" max="527" width="17.5703125" style="10" customWidth="1"/>
    <col min="528" max="528" width="26" style="10" customWidth="1"/>
    <col min="529" max="529" width="96.7109375" style="10" customWidth="1"/>
    <col min="530" max="530" width="11.42578125" style="10" customWidth="1"/>
    <col min="531" max="775" width="11.42578125" style="10"/>
    <col min="776" max="776" width="20.28515625" style="10" bestFit="1" customWidth="1"/>
    <col min="777" max="777" width="9.85546875" style="10" customWidth="1"/>
    <col min="778" max="778" width="86.5703125" style="10" customWidth="1"/>
    <col min="779" max="779" width="8.7109375" style="10" customWidth="1"/>
    <col min="780" max="780" width="14.28515625" style="10" bestFit="1" customWidth="1"/>
    <col min="781" max="781" width="19.140625" style="10" customWidth="1"/>
    <col min="782" max="782" width="16.5703125" style="10" customWidth="1"/>
    <col min="783" max="783" width="17.5703125" style="10" customWidth="1"/>
    <col min="784" max="784" width="26" style="10" customWidth="1"/>
    <col min="785" max="785" width="96.7109375" style="10" customWidth="1"/>
    <col min="786" max="786" width="11.42578125" style="10" customWidth="1"/>
    <col min="787" max="1031" width="11.42578125" style="10"/>
    <col min="1032" max="1032" width="20.28515625" style="10" bestFit="1" customWidth="1"/>
    <col min="1033" max="1033" width="9.85546875" style="10" customWidth="1"/>
    <col min="1034" max="1034" width="86.5703125" style="10" customWidth="1"/>
    <col min="1035" max="1035" width="8.7109375" style="10" customWidth="1"/>
    <col min="1036" max="1036" width="14.28515625" style="10" bestFit="1" customWidth="1"/>
    <col min="1037" max="1037" width="19.140625" style="10" customWidth="1"/>
    <col min="1038" max="1038" width="16.5703125" style="10" customWidth="1"/>
    <col min="1039" max="1039" width="17.5703125" style="10" customWidth="1"/>
    <col min="1040" max="1040" width="26" style="10" customWidth="1"/>
    <col min="1041" max="1041" width="96.7109375" style="10" customWidth="1"/>
    <col min="1042" max="1042" width="11.42578125" style="10" customWidth="1"/>
    <col min="1043" max="1287" width="11.42578125" style="10"/>
    <col min="1288" max="1288" width="20.28515625" style="10" bestFit="1" customWidth="1"/>
    <col min="1289" max="1289" width="9.85546875" style="10" customWidth="1"/>
    <col min="1290" max="1290" width="86.5703125" style="10" customWidth="1"/>
    <col min="1291" max="1291" width="8.7109375" style="10" customWidth="1"/>
    <col min="1292" max="1292" width="14.28515625" style="10" bestFit="1" customWidth="1"/>
    <col min="1293" max="1293" width="19.140625" style="10" customWidth="1"/>
    <col min="1294" max="1294" width="16.5703125" style="10" customWidth="1"/>
    <col min="1295" max="1295" width="17.5703125" style="10" customWidth="1"/>
    <col min="1296" max="1296" width="26" style="10" customWidth="1"/>
    <col min="1297" max="1297" width="96.7109375" style="10" customWidth="1"/>
    <col min="1298" max="1298" width="11.42578125" style="10" customWidth="1"/>
    <col min="1299" max="1543" width="11.42578125" style="10"/>
    <col min="1544" max="1544" width="20.28515625" style="10" bestFit="1" customWidth="1"/>
    <col min="1545" max="1545" width="9.85546875" style="10" customWidth="1"/>
    <col min="1546" max="1546" width="86.5703125" style="10" customWidth="1"/>
    <col min="1547" max="1547" width="8.7109375" style="10" customWidth="1"/>
    <col min="1548" max="1548" width="14.28515625" style="10" bestFit="1" customWidth="1"/>
    <col min="1549" max="1549" width="19.140625" style="10" customWidth="1"/>
    <col min="1550" max="1550" width="16.5703125" style="10" customWidth="1"/>
    <col min="1551" max="1551" width="17.5703125" style="10" customWidth="1"/>
    <col min="1552" max="1552" width="26" style="10" customWidth="1"/>
    <col min="1553" max="1553" width="96.7109375" style="10" customWidth="1"/>
    <col min="1554" max="1554" width="11.42578125" style="10" customWidth="1"/>
    <col min="1555" max="1799" width="11.42578125" style="10"/>
    <col min="1800" max="1800" width="20.28515625" style="10" bestFit="1" customWidth="1"/>
    <col min="1801" max="1801" width="9.85546875" style="10" customWidth="1"/>
    <col min="1802" max="1802" width="86.5703125" style="10" customWidth="1"/>
    <col min="1803" max="1803" width="8.7109375" style="10" customWidth="1"/>
    <col min="1804" max="1804" width="14.28515625" style="10" bestFit="1" customWidth="1"/>
    <col min="1805" max="1805" width="19.140625" style="10" customWidth="1"/>
    <col min="1806" max="1806" width="16.5703125" style="10" customWidth="1"/>
    <col min="1807" max="1807" width="17.5703125" style="10" customWidth="1"/>
    <col min="1808" max="1808" width="26" style="10" customWidth="1"/>
    <col min="1809" max="1809" width="96.7109375" style="10" customWidth="1"/>
    <col min="1810" max="1810" width="11.42578125" style="10" customWidth="1"/>
    <col min="1811" max="2055" width="11.42578125" style="10"/>
    <col min="2056" max="2056" width="20.28515625" style="10" bestFit="1" customWidth="1"/>
    <col min="2057" max="2057" width="9.85546875" style="10" customWidth="1"/>
    <col min="2058" max="2058" width="86.5703125" style="10" customWidth="1"/>
    <col min="2059" max="2059" width="8.7109375" style="10" customWidth="1"/>
    <col min="2060" max="2060" width="14.28515625" style="10" bestFit="1" customWidth="1"/>
    <col min="2061" max="2061" width="19.140625" style="10" customWidth="1"/>
    <col min="2062" max="2062" width="16.5703125" style="10" customWidth="1"/>
    <col min="2063" max="2063" width="17.5703125" style="10" customWidth="1"/>
    <col min="2064" max="2064" width="26" style="10" customWidth="1"/>
    <col min="2065" max="2065" width="96.7109375" style="10" customWidth="1"/>
    <col min="2066" max="2066" width="11.42578125" style="10" customWidth="1"/>
    <col min="2067" max="2311" width="11.42578125" style="10"/>
    <col min="2312" max="2312" width="20.28515625" style="10" bestFit="1" customWidth="1"/>
    <col min="2313" max="2313" width="9.85546875" style="10" customWidth="1"/>
    <col min="2314" max="2314" width="86.5703125" style="10" customWidth="1"/>
    <col min="2315" max="2315" width="8.7109375" style="10" customWidth="1"/>
    <col min="2316" max="2316" width="14.28515625" style="10" bestFit="1" customWidth="1"/>
    <col min="2317" max="2317" width="19.140625" style="10" customWidth="1"/>
    <col min="2318" max="2318" width="16.5703125" style="10" customWidth="1"/>
    <col min="2319" max="2319" width="17.5703125" style="10" customWidth="1"/>
    <col min="2320" max="2320" width="26" style="10" customWidth="1"/>
    <col min="2321" max="2321" width="96.7109375" style="10" customWidth="1"/>
    <col min="2322" max="2322" width="11.42578125" style="10" customWidth="1"/>
    <col min="2323" max="2567" width="11.42578125" style="10"/>
    <col min="2568" max="2568" width="20.28515625" style="10" bestFit="1" customWidth="1"/>
    <col min="2569" max="2569" width="9.85546875" style="10" customWidth="1"/>
    <col min="2570" max="2570" width="86.5703125" style="10" customWidth="1"/>
    <col min="2571" max="2571" width="8.7109375" style="10" customWidth="1"/>
    <col min="2572" max="2572" width="14.28515625" style="10" bestFit="1" customWidth="1"/>
    <col min="2573" max="2573" width="19.140625" style="10" customWidth="1"/>
    <col min="2574" max="2574" width="16.5703125" style="10" customWidth="1"/>
    <col min="2575" max="2575" width="17.5703125" style="10" customWidth="1"/>
    <col min="2576" max="2576" width="26" style="10" customWidth="1"/>
    <col min="2577" max="2577" width="96.7109375" style="10" customWidth="1"/>
    <col min="2578" max="2578" width="11.42578125" style="10" customWidth="1"/>
    <col min="2579" max="2823" width="11.42578125" style="10"/>
    <col min="2824" max="2824" width="20.28515625" style="10" bestFit="1" customWidth="1"/>
    <col min="2825" max="2825" width="9.85546875" style="10" customWidth="1"/>
    <col min="2826" max="2826" width="86.5703125" style="10" customWidth="1"/>
    <col min="2827" max="2827" width="8.7109375" style="10" customWidth="1"/>
    <col min="2828" max="2828" width="14.28515625" style="10" bestFit="1" customWidth="1"/>
    <col min="2829" max="2829" width="19.140625" style="10" customWidth="1"/>
    <col min="2830" max="2830" width="16.5703125" style="10" customWidth="1"/>
    <col min="2831" max="2831" width="17.5703125" style="10" customWidth="1"/>
    <col min="2832" max="2832" width="26" style="10" customWidth="1"/>
    <col min="2833" max="2833" width="96.7109375" style="10" customWidth="1"/>
    <col min="2834" max="2834" width="11.42578125" style="10" customWidth="1"/>
    <col min="2835" max="3079" width="11.42578125" style="10"/>
    <col min="3080" max="3080" width="20.28515625" style="10" bestFit="1" customWidth="1"/>
    <col min="3081" max="3081" width="9.85546875" style="10" customWidth="1"/>
    <col min="3082" max="3082" width="86.5703125" style="10" customWidth="1"/>
    <col min="3083" max="3083" width="8.7109375" style="10" customWidth="1"/>
    <col min="3084" max="3084" width="14.28515625" style="10" bestFit="1" customWidth="1"/>
    <col min="3085" max="3085" width="19.140625" style="10" customWidth="1"/>
    <col min="3086" max="3086" width="16.5703125" style="10" customWidth="1"/>
    <col min="3087" max="3087" width="17.5703125" style="10" customWidth="1"/>
    <col min="3088" max="3088" width="26" style="10" customWidth="1"/>
    <col min="3089" max="3089" width="96.7109375" style="10" customWidth="1"/>
    <col min="3090" max="3090" width="11.42578125" style="10" customWidth="1"/>
    <col min="3091" max="3335" width="11.42578125" style="10"/>
    <col min="3336" max="3336" width="20.28515625" style="10" bestFit="1" customWidth="1"/>
    <col min="3337" max="3337" width="9.85546875" style="10" customWidth="1"/>
    <col min="3338" max="3338" width="86.5703125" style="10" customWidth="1"/>
    <col min="3339" max="3339" width="8.7109375" style="10" customWidth="1"/>
    <col min="3340" max="3340" width="14.28515625" style="10" bestFit="1" customWidth="1"/>
    <col min="3341" max="3341" width="19.140625" style="10" customWidth="1"/>
    <col min="3342" max="3342" width="16.5703125" style="10" customWidth="1"/>
    <col min="3343" max="3343" width="17.5703125" style="10" customWidth="1"/>
    <col min="3344" max="3344" width="26" style="10" customWidth="1"/>
    <col min="3345" max="3345" width="96.7109375" style="10" customWidth="1"/>
    <col min="3346" max="3346" width="11.42578125" style="10" customWidth="1"/>
    <col min="3347" max="3591" width="11.42578125" style="10"/>
    <col min="3592" max="3592" width="20.28515625" style="10" bestFit="1" customWidth="1"/>
    <col min="3593" max="3593" width="9.85546875" style="10" customWidth="1"/>
    <col min="3594" max="3594" width="86.5703125" style="10" customWidth="1"/>
    <col min="3595" max="3595" width="8.7109375" style="10" customWidth="1"/>
    <col min="3596" max="3596" width="14.28515625" style="10" bestFit="1" customWidth="1"/>
    <col min="3597" max="3597" width="19.140625" style="10" customWidth="1"/>
    <col min="3598" max="3598" width="16.5703125" style="10" customWidth="1"/>
    <col min="3599" max="3599" width="17.5703125" style="10" customWidth="1"/>
    <col min="3600" max="3600" width="26" style="10" customWidth="1"/>
    <col min="3601" max="3601" width="96.7109375" style="10" customWidth="1"/>
    <col min="3602" max="3602" width="11.42578125" style="10" customWidth="1"/>
    <col min="3603" max="3847" width="11.42578125" style="10"/>
    <col min="3848" max="3848" width="20.28515625" style="10" bestFit="1" customWidth="1"/>
    <col min="3849" max="3849" width="9.85546875" style="10" customWidth="1"/>
    <col min="3850" max="3850" width="86.5703125" style="10" customWidth="1"/>
    <col min="3851" max="3851" width="8.7109375" style="10" customWidth="1"/>
    <col min="3852" max="3852" width="14.28515625" style="10" bestFit="1" customWidth="1"/>
    <col min="3853" max="3853" width="19.140625" style="10" customWidth="1"/>
    <col min="3854" max="3854" width="16.5703125" style="10" customWidth="1"/>
    <col min="3855" max="3855" width="17.5703125" style="10" customWidth="1"/>
    <col min="3856" max="3856" width="26" style="10" customWidth="1"/>
    <col min="3857" max="3857" width="96.7109375" style="10" customWidth="1"/>
    <col min="3858" max="3858" width="11.42578125" style="10" customWidth="1"/>
    <col min="3859" max="4103" width="11.42578125" style="10"/>
    <col min="4104" max="4104" width="20.28515625" style="10" bestFit="1" customWidth="1"/>
    <col min="4105" max="4105" width="9.85546875" style="10" customWidth="1"/>
    <col min="4106" max="4106" width="86.5703125" style="10" customWidth="1"/>
    <col min="4107" max="4107" width="8.7109375" style="10" customWidth="1"/>
    <col min="4108" max="4108" width="14.28515625" style="10" bestFit="1" customWidth="1"/>
    <col min="4109" max="4109" width="19.140625" style="10" customWidth="1"/>
    <col min="4110" max="4110" width="16.5703125" style="10" customWidth="1"/>
    <col min="4111" max="4111" width="17.5703125" style="10" customWidth="1"/>
    <col min="4112" max="4112" width="26" style="10" customWidth="1"/>
    <col min="4113" max="4113" width="96.7109375" style="10" customWidth="1"/>
    <col min="4114" max="4114" width="11.42578125" style="10" customWidth="1"/>
    <col min="4115" max="4359" width="11.42578125" style="10"/>
    <col min="4360" max="4360" width="20.28515625" style="10" bestFit="1" customWidth="1"/>
    <col min="4361" max="4361" width="9.85546875" style="10" customWidth="1"/>
    <col min="4362" max="4362" width="86.5703125" style="10" customWidth="1"/>
    <col min="4363" max="4363" width="8.7109375" style="10" customWidth="1"/>
    <col min="4364" max="4364" width="14.28515625" style="10" bestFit="1" customWidth="1"/>
    <col min="4365" max="4365" width="19.140625" style="10" customWidth="1"/>
    <col min="4366" max="4366" width="16.5703125" style="10" customWidth="1"/>
    <col min="4367" max="4367" width="17.5703125" style="10" customWidth="1"/>
    <col min="4368" max="4368" width="26" style="10" customWidth="1"/>
    <col min="4369" max="4369" width="96.7109375" style="10" customWidth="1"/>
    <col min="4370" max="4370" width="11.42578125" style="10" customWidth="1"/>
    <col min="4371" max="4615" width="11.42578125" style="10"/>
    <col min="4616" max="4616" width="20.28515625" style="10" bestFit="1" customWidth="1"/>
    <col min="4617" max="4617" width="9.85546875" style="10" customWidth="1"/>
    <col min="4618" max="4618" width="86.5703125" style="10" customWidth="1"/>
    <col min="4619" max="4619" width="8.7109375" style="10" customWidth="1"/>
    <col min="4620" max="4620" width="14.28515625" style="10" bestFit="1" customWidth="1"/>
    <col min="4621" max="4621" width="19.140625" style="10" customWidth="1"/>
    <col min="4622" max="4622" width="16.5703125" style="10" customWidth="1"/>
    <col min="4623" max="4623" width="17.5703125" style="10" customWidth="1"/>
    <col min="4624" max="4624" width="26" style="10" customWidth="1"/>
    <col min="4625" max="4625" width="96.7109375" style="10" customWidth="1"/>
    <col min="4626" max="4626" width="11.42578125" style="10" customWidth="1"/>
    <col min="4627" max="4871" width="11.42578125" style="10"/>
    <col min="4872" max="4872" width="20.28515625" style="10" bestFit="1" customWidth="1"/>
    <col min="4873" max="4873" width="9.85546875" style="10" customWidth="1"/>
    <col min="4874" max="4874" width="86.5703125" style="10" customWidth="1"/>
    <col min="4875" max="4875" width="8.7109375" style="10" customWidth="1"/>
    <col min="4876" max="4876" width="14.28515625" style="10" bestFit="1" customWidth="1"/>
    <col min="4877" max="4877" width="19.140625" style="10" customWidth="1"/>
    <col min="4878" max="4878" width="16.5703125" style="10" customWidth="1"/>
    <col min="4879" max="4879" width="17.5703125" style="10" customWidth="1"/>
    <col min="4880" max="4880" width="26" style="10" customWidth="1"/>
    <col min="4881" max="4881" width="96.7109375" style="10" customWidth="1"/>
    <col min="4882" max="4882" width="11.42578125" style="10" customWidth="1"/>
    <col min="4883" max="5127" width="11.42578125" style="10"/>
    <col min="5128" max="5128" width="20.28515625" style="10" bestFit="1" customWidth="1"/>
    <col min="5129" max="5129" width="9.85546875" style="10" customWidth="1"/>
    <col min="5130" max="5130" width="86.5703125" style="10" customWidth="1"/>
    <col min="5131" max="5131" width="8.7109375" style="10" customWidth="1"/>
    <col min="5132" max="5132" width="14.28515625" style="10" bestFit="1" customWidth="1"/>
    <col min="5133" max="5133" width="19.140625" style="10" customWidth="1"/>
    <col min="5134" max="5134" width="16.5703125" style="10" customWidth="1"/>
    <col min="5135" max="5135" width="17.5703125" style="10" customWidth="1"/>
    <col min="5136" max="5136" width="26" style="10" customWidth="1"/>
    <col min="5137" max="5137" width="96.7109375" style="10" customWidth="1"/>
    <col min="5138" max="5138" width="11.42578125" style="10" customWidth="1"/>
    <col min="5139" max="5383" width="11.42578125" style="10"/>
    <col min="5384" max="5384" width="20.28515625" style="10" bestFit="1" customWidth="1"/>
    <col min="5385" max="5385" width="9.85546875" style="10" customWidth="1"/>
    <col min="5386" max="5386" width="86.5703125" style="10" customWidth="1"/>
    <col min="5387" max="5387" width="8.7109375" style="10" customWidth="1"/>
    <col min="5388" max="5388" width="14.28515625" style="10" bestFit="1" customWidth="1"/>
    <col min="5389" max="5389" width="19.140625" style="10" customWidth="1"/>
    <col min="5390" max="5390" width="16.5703125" style="10" customWidth="1"/>
    <col min="5391" max="5391" width="17.5703125" style="10" customWidth="1"/>
    <col min="5392" max="5392" width="26" style="10" customWidth="1"/>
    <col min="5393" max="5393" width="96.7109375" style="10" customWidth="1"/>
    <col min="5394" max="5394" width="11.42578125" style="10" customWidth="1"/>
    <col min="5395" max="5639" width="11.42578125" style="10"/>
    <col min="5640" max="5640" width="20.28515625" style="10" bestFit="1" customWidth="1"/>
    <col min="5641" max="5641" width="9.85546875" style="10" customWidth="1"/>
    <col min="5642" max="5642" width="86.5703125" style="10" customWidth="1"/>
    <col min="5643" max="5643" width="8.7109375" style="10" customWidth="1"/>
    <col min="5644" max="5644" width="14.28515625" style="10" bestFit="1" customWidth="1"/>
    <col min="5645" max="5645" width="19.140625" style="10" customWidth="1"/>
    <col min="5646" max="5646" width="16.5703125" style="10" customWidth="1"/>
    <col min="5647" max="5647" width="17.5703125" style="10" customWidth="1"/>
    <col min="5648" max="5648" width="26" style="10" customWidth="1"/>
    <col min="5649" max="5649" width="96.7109375" style="10" customWidth="1"/>
    <col min="5650" max="5650" width="11.42578125" style="10" customWidth="1"/>
    <col min="5651" max="5895" width="11.42578125" style="10"/>
    <col min="5896" max="5896" width="20.28515625" style="10" bestFit="1" customWidth="1"/>
    <col min="5897" max="5897" width="9.85546875" style="10" customWidth="1"/>
    <col min="5898" max="5898" width="86.5703125" style="10" customWidth="1"/>
    <col min="5899" max="5899" width="8.7109375" style="10" customWidth="1"/>
    <col min="5900" max="5900" width="14.28515625" style="10" bestFit="1" customWidth="1"/>
    <col min="5901" max="5901" width="19.140625" style="10" customWidth="1"/>
    <col min="5902" max="5902" width="16.5703125" style="10" customWidth="1"/>
    <col min="5903" max="5903" width="17.5703125" style="10" customWidth="1"/>
    <col min="5904" max="5904" width="26" style="10" customWidth="1"/>
    <col min="5905" max="5905" width="96.7109375" style="10" customWidth="1"/>
    <col min="5906" max="5906" width="11.42578125" style="10" customWidth="1"/>
    <col min="5907" max="6151" width="11.42578125" style="10"/>
    <col min="6152" max="6152" width="20.28515625" style="10" bestFit="1" customWidth="1"/>
    <col min="6153" max="6153" width="9.85546875" style="10" customWidth="1"/>
    <col min="6154" max="6154" width="86.5703125" style="10" customWidth="1"/>
    <col min="6155" max="6155" width="8.7109375" style="10" customWidth="1"/>
    <col min="6156" max="6156" width="14.28515625" style="10" bestFit="1" customWidth="1"/>
    <col min="6157" max="6157" width="19.140625" style="10" customWidth="1"/>
    <col min="6158" max="6158" width="16.5703125" style="10" customWidth="1"/>
    <col min="6159" max="6159" width="17.5703125" style="10" customWidth="1"/>
    <col min="6160" max="6160" width="26" style="10" customWidth="1"/>
    <col min="6161" max="6161" width="96.7109375" style="10" customWidth="1"/>
    <col min="6162" max="6162" width="11.42578125" style="10" customWidth="1"/>
    <col min="6163" max="6407" width="11.42578125" style="10"/>
    <col min="6408" max="6408" width="20.28515625" style="10" bestFit="1" customWidth="1"/>
    <col min="6409" max="6409" width="9.85546875" style="10" customWidth="1"/>
    <col min="6410" max="6410" width="86.5703125" style="10" customWidth="1"/>
    <col min="6411" max="6411" width="8.7109375" style="10" customWidth="1"/>
    <col min="6412" max="6412" width="14.28515625" style="10" bestFit="1" customWidth="1"/>
    <col min="6413" max="6413" width="19.140625" style="10" customWidth="1"/>
    <col min="6414" max="6414" width="16.5703125" style="10" customWidth="1"/>
    <col min="6415" max="6415" width="17.5703125" style="10" customWidth="1"/>
    <col min="6416" max="6416" width="26" style="10" customWidth="1"/>
    <col min="6417" max="6417" width="96.7109375" style="10" customWidth="1"/>
    <col min="6418" max="6418" width="11.42578125" style="10" customWidth="1"/>
    <col min="6419" max="6663" width="11.42578125" style="10"/>
    <col min="6664" max="6664" width="20.28515625" style="10" bestFit="1" customWidth="1"/>
    <col min="6665" max="6665" width="9.85546875" style="10" customWidth="1"/>
    <col min="6666" max="6666" width="86.5703125" style="10" customWidth="1"/>
    <col min="6667" max="6667" width="8.7109375" style="10" customWidth="1"/>
    <col min="6668" max="6668" width="14.28515625" style="10" bestFit="1" customWidth="1"/>
    <col min="6669" max="6669" width="19.140625" style="10" customWidth="1"/>
    <col min="6670" max="6670" width="16.5703125" style="10" customWidth="1"/>
    <col min="6671" max="6671" width="17.5703125" style="10" customWidth="1"/>
    <col min="6672" max="6672" width="26" style="10" customWidth="1"/>
    <col min="6673" max="6673" width="96.7109375" style="10" customWidth="1"/>
    <col min="6674" max="6674" width="11.42578125" style="10" customWidth="1"/>
    <col min="6675" max="6919" width="11.42578125" style="10"/>
    <col min="6920" max="6920" width="20.28515625" style="10" bestFit="1" customWidth="1"/>
    <col min="6921" max="6921" width="9.85546875" style="10" customWidth="1"/>
    <col min="6922" max="6922" width="86.5703125" style="10" customWidth="1"/>
    <col min="6923" max="6923" width="8.7109375" style="10" customWidth="1"/>
    <col min="6924" max="6924" width="14.28515625" style="10" bestFit="1" customWidth="1"/>
    <col min="6925" max="6925" width="19.140625" style="10" customWidth="1"/>
    <col min="6926" max="6926" width="16.5703125" style="10" customWidth="1"/>
    <col min="6927" max="6927" width="17.5703125" style="10" customWidth="1"/>
    <col min="6928" max="6928" width="26" style="10" customWidth="1"/>
    <col min="6929" max="6929" width="96.7109375" style="10" customWidth="1"/>
    <col min="6930" max="6930" width="11.42578125" style="10" customWidth="1"/>
    <col min="6931" max="7175" width="11.42578125" style="10"/>
    <col min="7176" max="7176" width="20.28515625" style="10" bestFit="1" customWidth="1"/>
    <col min="7177" max="7177" width="9.85546875" style="10" customWidth="1"/>
    <col min="7178" max="7178" width="86.5703125" style="10" customWidth="1"/>
    <col min="7179" max="7179" width="8.7109375" style="10" customWidth="1"/>
    <col min="7180" max="7180" width="14.28515625" style="10" bestFit="1" customWidth="1"/>
    <col min="7181" max="7181" width="19.140625" style="10" customWidth="1"/>
    <col min="7182" max="7182" width="16.5703125" style="10" customWidth="1"/>
    <col min="7183" max="7183" width="17.5703125" style="10" customWidth="1"/>
    <col min="7184" max="7184" width="26" style="10" customWidth="1"/>
    <col min="7185" max="7185" width="96.7109375" style="10" customWidth="1"/>
    <col min="7186" max="7186" width="11.42578125" style="10" customWidth="1"/>
    <col min="7187" max="7431" width="11.42578125" style="10"/>
    <col min="7432" max="7432" width="20.28515625" style="10" bestFit="1" customWidth="1"/>
    <col min="7433" max="7433" width="9.85546875" style="10" customWidth="1"/>
    <col min="7434" max="7434" width="86.5703125" style="10" customWidth="1"/>
    <col min="7435" max="7435" width="8.7109375" style="10" customWidth="1"/>
    <col min="7436" max="7436" width="14.28515625" style="10" bestFit="1" customWidth="1"/>
    <col min="7437" max="7437" width="19.140625" style="10" customWidth="1"/>
    <col min="7438" max="7438" width="16.5703125" style="10" customWidth="1"/>
    <col min="7439" max="7439" width="17.5703125" style="10" customWidth="1"/>
    <col min="7440" max="7440" width="26" style="10" customWidth="1"/>
    <col min="7441" max="7441" width="96.7109375" style="10" customWidth="1"/>
    <col min="7442" max="7442" width="11.42578125" style="10" customWidth="1"/>
    <col min="7443" max="7687" width="11.42578125" style="10"/>
    <col min="7688" max="7688" width="20.28515625" style="10" bestFit="1" customWidth="1"/>
    <col min="7689" max="7689" width="9.85546875" style="10" customWidth="1"/>
    <col min="7690" max="7690" width="86.5703125" style="10" customWidth="1"/>
    <col min="7691" max="7691" width="8.7109375" style="10" customWidth="1"/>
    <col min="7692" max="7692" width="14.28515625" style="10" bestFit="1" customWidth="1"/>
    <col min="7693" max="7693" width="19.140625" style="10" customWidth="1"/>
    <col min="7694" max="7694" width="16.5703125" style="10" customWidth="1"/>
    <col min="7695" max="7695" width="17.5703125" style="10" customWidth="1"/>
    <col min="7696" max="7696" width="26" style="10" customWidth="1"/>
    <col min="7697" max="7697" width="96.7109375" style="10" customWidth="1"/>
    <col min="7698" max="7698" width="11.42578125" style="10" customWidth="1"/>
    <col min="7699" max="7943" width="11.42578125" style="10"/>
    <col min="7944" max="7944" width="20.28515625" style="10" bestFit="1" customWidth="1"/>
    <col min="7945" max="7945" width="9.85546875" style="10" customWidth="1"/>
    <col min="7946" max="7946" width="86.5703125" style="10" customWidth="1"/>
    <col min="7947" max="7947" width="8.7109375" style="10" customWidth="1"/>
    <col min="7948" max="7948" width="14.28515625" style="10" bestFit="1" customWidth="1"/>
    <col min="7949" max="7949" width="19.140625" style="10" customWidth="1"/>
    <col min="7950" max="7950" width="16.5703125" style="10" customWidth="1"/>
    <col min="7951" max="7951" width="17.5703125" style="10" customWidth="1"/>
    <col min="7952" max="7952" width="26" style="10" customWidth="1"/>
    <col min="7953" max="7953" width="96.7109375" style="10" customWidth="1"/>
    <col min="7954" max="7954" width="11.42578125" style="10" customWidth="1"/>
    <col min="7955" max="8199" width="11.42578125" style="10"/>
    <col min="8200" max="8200" width="20.28515625" style="10" bestFit="1" customWidth="1"/>
    <col min="8201" max="8201" width="9.85546875" style="10" customWidth="1"/>
    <col min="8202" max="8202" width="86.5703125" style="10" customWidth="1"/>
    <col min="8203" max="8203" width="8.7109375" style="10" customWidth="1"/>
    <col min="8204" max="8204" width="14.28515625" style="10" bestFit="1" customWidth="1"/>
    <col min="8205" max="8205" width="19.140625" style="10" customWidth="1"/>
    <col min="8206" max="8206" width="16.5703125" style="10" customWidth="1"/>
    <col min="8207" max="8207" width="17.5703125" style="10" customWidth="1"/>
    <col min="8208" max="8208" width="26" style="10" customWidth="1"/>
    <col min="8209" max="8209" width="96.7109375" style="10" customWidth="1"/>
    <col min="8210" max="8210" width="11.42578125" style="10" customWidth="1"/>
    <col min="8211" max="8455" width="11.42578125" style="10"/>
    <col min="8456" max="8456" width="20.28515625" style="10" bestFit="1" customWidth="1"/>
    <col min="8457" max="8457" width="9.85546875" style="10" customWidth="1"/>
    <col min="8458" max="8458" width="86.5703125" style="10" customWidth="1"/>
    <col min="8459" max="8459" width="8.7109375" style="10" customWidth="1"/>
    <col min="8460" max="8460" width="14.28515625" style="10" bestFit="1" customWidth="1"/>
    <col min="8461" max="8461" width="19.140625" style="10" customWidth="1"/>
    <col min="8462" max="8462" width="16.5703125" style="10" customWidth="1"/>
    <col min="8463" max="8463" width="17.5703125" style="10" customWidth="1"/>
    <col min="8464" max="8464" width="26" style="10" customWidth="1"/>
    <col min="8465" max="8465" width="96.7109375" style="10" customWidth="1"/>
    <col min="8466" max="8466" width="11.42578125" style="10" customWidth="1"/>
    <col min="8467" max="8711" width="11.42578125" style="10"/>
    <col min="8712" max="8712" width="20.28515625" style="10" bestFit="1" customWidth="1"/>
    <col min="8713" max="8713" width="9.85546875" style="10" customWidth="1"/>
    <col min="8714" max="8714" width="86.5703125" style="10" customWidth="1"/>
    <col min="8715" max="8715" width="8.7109375" style="10" customWidth="1"/>
    <col min="8716" max="8716" width="14.28515625" style="10" bestFit="1" customWidth="1"/>
    <col min="8717" max="8717" width="19.140625" style="10" customWidth="1"/>
    <col min="8718" max="8718" width="16.5703125" style="10" customWidth="1"/>
    <col min="8719" max="8719" width="17.5703125" style="10" customWidth="1"/>
    <col min="8720" max="8720" width="26" style="10" customWidth="1"/>
    <col min="8721" max="8721" width="96.7109375" style="10" customWidth="1"/>
    <col min="8722" max="8722" width="11.42578125" style="10" customWidth="1"/>
    <col min="8723" max="8967" width="11.42578125" style="10"/>
    <col min="8968" max="8968" width="20.28515625" style="10" bestFit="1" customWidth="1"/>
    <col min="8969" max="8969" width="9.85546875" style="10" customWidth="1"/>
    <col min="8970" max="8970" width="86.5703125" style="10" customWidth="1"/>
    <col min="8971" max="8971" width="8.7109375" style="10" customWidth="1"/>
    <col min="8972" max="8972" width="14.28515625" style="10" bestFit="1" customWidth="1"/>
    <col min="8973" max="8973" width="19.140625" style="10" customWidth="1"/>
    <col min="8974" max="8974" width="16.5703125" style="10" customWidth="1"/>
    <col min="8975" max="8975" width="17.5703125" style="10" customWidth="1"/>
    <col min="8976" max="8976" width="26" style="10" customWidth="1"/>
    <col min="8977" max="8977" width="96.7109375" style="10" customWidth="1"/>
    <col min="8978" max="8978" width="11.42578125" style="10" customWidth="1"/>
    <col min="8979" max="9223" width="11.42578125" style="10"/>
    <col min="9224" max="9224" width="20.28515625" style="10" bestFit="1" customWidth="1"/>
    <col min="9225" max="9225" width="9.85546875" style="10" customWidth="1"/>
    <col min="9226" max="9226" width="86.5703125" style="10" customWidth="1"/>
    <col min="9227" max="9227" width="8.7109375" style="10" customWidth="1"/>
    <col min="9228" max="9228" width="14.28515625" style="10" bestFit="1" customWidth="1"/>
    <col min="9229" max="9229" width="19.140625" style="10" customWidth="1"/>
    <col min="9230" max="9230" width="16.5703125" style="10" customWidth="1"/>
    <col min="9231" max="9231" width="17.5703125" style="10" customWidth="1"/>
    <col min="9232" max="9232" width="26" style="10" customWidth="1"/>
    <col min="9233" max="9233" width="96.7109375" style="10" customWidth="1"/>
    <col min="9234" max="9234" width="11.42578125" style="10" customWidth="1"/>
    <col min="9235" max="9479" width="11.42578125" style="10"/>
    <col min="9480" max="9480" width="20.28515625" style="10" bestFit="1" customWidth="1"/>
    <col min="9481" max="9481" width="9.85546875" style="10" customWidth="1"/>
    <col min="9482" max="9482" width="86.5703125" style="10" customWidth="1"/>
    <col min="9483" max="9483" width="8.7109375" style="10" customWidth="1"/>
    <col min="9484" max="9484" width="14.28515625" style="10" bestFit="1" customWidth="1"/>
    <col min="9485" max="9485" width="19.140625" style="10" customWidth="1"/>
    <col min="9486" max="9486" width="16.5703125" style="10" customWidth="1"/>
    <col min="9487" max="9487" width="17.5703125" style="10" customWidth="1"/>
    <col min="9488" max="9488" width="26" style="10" customWidth="1"/>
    <col min="9489" max="9489" width="96.7109375" style="10" customWidth="1"/>
    <col min="9490" max="9490" width="11.42578125" style="10" customWidth="1"/>
    <col min="9491" max="9735" width="11.42578125" style="10"/>
    <col min="9736" max="9736" width="20.28515625" style="10" bestFit="1" customWidth="1"/>
    <col min="9737" max="9737" width="9.85546875" style="10" customWidth="1"/>
    <col min="9738" max="9738" width="86.5703125" style="10" customWidth="1"/>
    <col min="9739" max="9739" width="8.7109375" style="10" customWidth="1"/>
    <col min="9740" max="9740" width="14.28515625" style="10" bestFit="1" customWidth="1"/>
    <col min="9741" max="9741" width="19.140625" style="10" customWidth="1"/>
    <col min="9742" max="9742" width="16.5703125" style="10" customWidth="1"/>
    <col min="9743" max="9743" width="17.5703125" style="10" customWidth="1"/>
    <col min="9744" max="9744" width="26" style="10" customWidth="1"/>
    <col min="9745" max="9745" width="96.7109375" style="10" customWidth="1"/>
    <col min="9746" max="9746" width="11.42578125" style="10" customWidth="1"/>
    <col min="9747" max="9991" width="11.42578125" style="10"/>
    <col min="9992" max="9992" width="20.28515625" style="10" bestFit="1" customWidth="1"/>
    <col min="9993" max="9993" width="9.85546875" style="10" customWidth="1"/>
    <col min="9994" max="9994" width="86.5703125" style="10" customWidth="1"/>
    <col min="9995" max="9995" width="8.7109375" style="10" customWidth="1"/>
    <col min="9996" max="9996" width="14.28515625" style="10" bestFit="1" customWidth="1"/>
    <col min="9997" max="9997" width="19.140625" style="10" customWidth="1"/>
    <col min="9998" max="9998" width="16.5703125" style="10" customWidth="1"/>
    <col min="9999" max="9999" width="17.5703125" style="10" customWidth="1"/>
    <col min="10000" max="10000" width="26" style="10" customWidth="1"/>
    <col min="10001" max="10001" width="96.7109375" style="10" customWidth="1"/>
    <col min="10002" max="10002" width="11.42578125" style="10" customWidth="1"/>
    <col min="10003" max="10247" width="11.42578125" style="10"/>
    <col min="10248" max="10248" width="20.28515625" style="10" bestFit="1" customWidth="1"/>
    <col min="10249" max="10249" width="9.85546875" style="10" customWidth="1"/>
    <col min="10250" max="10250" width="86.5703125" style="10" customWidth="1"/>
    <col min="10251" max="10251" width="8.7109375" style="10" customWidth="1"/>
    <col min="10252" max="10252" width="14.28515625" style="10" bestFit="1" customWidth="1"/>
    <col min="10253" max="10253" width="19.140625" style="10" customWidth="1"/>
    <col min="10254" max="10254" width="16.5703125" style="10" customWidth="1"/>
    <col min="10255" max="10255" width="17.5703125" style="10" customWidth="1"/>
    <col min="10256" max="10256" width="26" style="10" customWidth="1"/>
    <col min="10257" max="10257" width="96.7109375" style="10" customWidth="1"/>
    <col min="10258" max="10258" width="11.42578125" style="10" customWidth="1"/>
    <col min="10259" max="10503" width="11.42578125" style="10"/>
    <col min="10504" max="10504" width="20.28515625" style="10" bestFit="1" customWidth="1"/>
    <col min="10505" max="10505" width="9.85546875" style="10" customWidth="1"/>
    <col min="10506" max="10506" width="86.5703125" style="10" customWidth="1"/>
    <col min="10507" max="10507" width="8.7109375" style="10" customWidth="1"/>
    <col min="10508" max="10508" width="14.28515625" style="10" bestFit="1" customWidth="1"/>
    <col min="10509" max="10509" width="19.140625" style="10" customWidth="1"/>
    <col min="10510" max="10510" width="16.5703125" style="10" customWidth="1"/>
    <col min="10511" max="10511" width="17.5703125" style="10" customWidth="1"/>
    <col min="10512" max="10512" width="26" style="10" customWidth="1"/>
    <col min="10513" max="10513" width="96.7109375" style="10" customWidth="1"/>
    <col min="10514" max="10514" width="11.42578125" style="10" customWidth="1"/>
    <col min="10515" max="10759" width="11.42578125" style="10"/>
    <col min="10760" max="10760" width="20.28515625" style="10" bestFit="1" customWidth="1"/>
    <col min="10761" max="10761" width="9.85546875" style="10" customWidth="1"/>
    <col min="10762" max="10762" width="86.5703125" style="10" customWidth="1"/>
    <col min="10763" max="10763" width="8.7109375" style="10" customWidth="1"/>
    <col min="10764" max="10764" width="14.28515625" style="10" bestFit="1" customWidth="1"/>
    <col min="10765" max="10765" width="19.140625" style="10" customWidth="1"/>
    <col min="10766" max="10766" width="16.5703125" style="10" customWidth="1"/>
    <col min="10767" max="10767" width="17.5703125" style="10" customWidth="1"/>
    <col min="10768" max="10768" width="26" style="10" customWidth="1"/>
    <col min="10769" max="10769" width="96.7109375" style="10" customWidth="1"/>
    <col min="10770" max="10770" width="11.42578125" style="10" customWidth="1"/>
    <col min="10771" max="11015" width="11.42578125" style="10"/>
    <col min="11016" max="11016" width="20.28515625" style="10" bestFit="1" customWidth="1"/>
    <col min="11017" max="11017" width="9.85546875" style="10" customWidth="1"/>
    <col min="11018" max="11018" width="86.5703125" style="10" customWidth="1"/>
    <col min="11019" max="11019" width="8.7109375" style="10" customWidth="1"/>
    <col min="11020" max="11020" width="14.28515625" style="10" bestFit="1" customWidth="1"/>
    <col min="11021" max="11021" width="19.140625" style="10" customWidth="1"/>
    <col min="11022" max="11022" width="16.5703125" style="10" customWidth="1"/>
    <col min="11023" max="11023" width="17.5703125" style="10" customWidth="1"/>
    <col min="11024" max="11024" width="26" style="10" customWidth="1"/>
    <col min="11025" max="11025" width="96.7109375" style="10" customWidth="1"/>
    <col min="11026" max="11026" width="11.42578125" style="10" customWidth="1"/>
    <col min="11027" max="11271" width="11.42578125" style="10"/>
    <col min="11272" max="11272" width="20.28515625" style="10" bestFit="1" customWidth="1"/>
    <col min="11273" max="11273" width="9.85546875" style="10" customWidth="1"/>
    <col min="11274" max="11274" width="86.5703125" style="10" customWidth="1"/>
    <col min="11275" max="11275" width="8.7109375" style="10" customWidth="1"/>
    <col min="11276" max="11276" width="14.28515625" style="10" bestFit="1" customWidth="1"/>
    <col min="11277" max="11277" width="19.140625" style="10" customWidth="1"/>
    <col min="11278" max="11278" width="16.5703125" style="10" customWidth="1"/>
    <col min="11279" max="11279" width="17.5703125" style="10" customWidth="1"/>
    <col min="11280" max="11280" width="26" style="10" customWidth="1"/>
    <col min="11281" max="11281" width="96.7109375" style="10" customWidth="1"/>
    <col min="11282" max="11282" width="11.42578125" style="10" customWidth="1"/>
    <col min="11283" max="11527" width="11.42578125" style="10"/>
    <col min="11528" max="11528" width="20.28515625" style="10" bestFit="1" customWidth="1"/>
    <col min="11529" max="11529" width="9.85546875" style="10" customWidth="1"/>
    <col min="11530" max="11530" width="86.5703125" style="10" customWidth="1"/>
    <col min="11531" max="11531" width="8.7109375" style="10" customWidth="1"/>
    <col min="11532" max="11532" width="14.28515625" style="10" bestFit="1" customWidth="1"/>
    <col min="11533" max="11533" width="19.140625" style="10" customWidth="1"/>
    <col min="11534" max="11534" width="16.5703125" style="10" customWidth="1"/>
    <col min="11535" max="11535" width="17.5703125" style="10" customWidth="1"/>
    <col min="11536" max="11536" width="26" style="10" customWidth="1"/>
    <col min="11537" max="11537" width="96.7109375" style="10" customWidth="1"/>
    <col min="11538" max="11538" width="11.42578125" style="10" customWidth="1"/>
    <col min="11539" max="11783" width="11.42578125" style="10"/>
    <col min="11784" max="11784" width="20.28515625" style="10" bestFit="1" customWidth="1"/>
    <col min="11785" max="11785" width="9.85546875" style="10" customWidth="1"/>
    <col min="11786" max="11786" width="86.5703125" style="10" customWidth="1"/>
    <col min="11787" max="11787" width="8.7109375" style="10" customWidth="1"/>
    <col min="11788" max="11788" width="14.28515625" style="10" bestFit="1" customWidth="1"/>
    <col min="11789" max="11789" width="19.140625" style="10" customWidth="1"/>
    <col min="11790" max="11790" width="16.5703125" style="10" customWidth="1"/>
    <col min="11791" max="11791" width="17.5703125" style="10" customWidth="1"/>
    <col min="11792" max="11792" width="26" style="10" customWidth="1"/>
    <col min="11793" max="11793" width="96.7109375" style="10" customWidth="1"/>
    <col min="11794" max="11794" width="11.42578125" style="10" customWidth="1"/>
    <col min="11795" max="12039" width="11.42578125" style="10"/>
    <col min="12040" max="12040" width="20.28515625" style="10" bestFit="1" customWidth="1"/>
    <col min="12041" max="12041" width="9.85546875" style="10" customWidth="1"/>
    <col min="12042" max="12042" width="86.5703125" style="10" customWidth="1"/>
    <col min="12043" max="12043" width="8.7109375" style="10" customWidth="1"/>
    <col min="12044" max="12044" width="14.28515625" style="10" bestFit="1" customWidth="1"/>
    <col min="12045" max="12045" width="19.140625" style="10" customWidth="1"/>
    <col min="12046" max="12046" width="16.5703125" style="10" customWidth="1"/>
    <col min="12047" max="12047" width="17.5703125" style="10" customWidth="1"/>
    <col min="12048" max="12048" width="26" style="10" customWidth="1"/>
    <col min="12049" max="12049" width="96.7109375" style="10" customWidth="1"/>
    <col min="12050" max="12050" width="11.42578125" style="10" customWidth="1"/>
    <col min="12051" max="12295" width="11.42578125" style="10"/>
    <col min="12296" max="12296" width="20.28515625" style="10" bestFit="1" customWidth="1"/>
    <col min="12297" max="12297" width="9.85546875" style="10" customWidth="1"/>
    <col min="12298" max="12298" width="86.5703125" style="10" customWidth="1"/>
    <col min="12299" max="12299" width="8.7109375" style="10" customWidth="1"/>
    <col min="12300" max="12300" width="14.28515625" style="10" bestFit="1" customWidth="1"/>
    <col min="12301" max="12301" width="19.140625" style="10" customWidth="1"/>
    <col min="12302" max="12302" width="16.5703125" style="10" customWidth="1"/>
    <col min="12303" max="12303" width="17.5703125" style="10" customWidth="1"/>
    <col min="12304" max="12304" width="26" style="10" customWidth="1"/>
    <col min="12305" max="12305" width="96.7109375" style="10" customWidth="1"/>
    <col min="12306" max="12306" width="11.42578125" style="10" customWidth="1"/>
    <col min="12307" max="12551" width="11.42578125" style="10"/>
    <col min="12552" max="12552" width="20.28515625" style="10" bestFit="1" customWidth="1"/>
    <col min="12553" max="12553" width="9.85546875" style="10" customWidth="1"/>
    <col min="12554" max="12554" width="86.5703125" style="10" customWidth="1"/>
    <col min="12555" max="12555" width="8.7109375" style="10" customWidth="1"/>
    <col min="12556" max="12556" width="14.28515625" style="10" bestFit="1" customWidth="1"/>
    <col min="12557" max="12557" width="19.140625" style="10" customWidth="1"/>
    <col min="12558" max="12558" width="16.5703125" style="10" customWidth="1"/>
    <col min="12559" max="12559" width="17.5703125" style="10" customWidth="1"/>
    <col min="12560" max="12560" width="26" style="10" customWidth="1"/>
    <col min="12561" max="12561" width="96.7109375" style="10" customWidth="1"/>
    <col min="12562" max="12562" width="11.42578125" style="10" customWidth="1"/>
    <col min="12563" max="12807" width="11.42578125" style="10"/>
    <col min="12808" max="12808" width="20.28515625" style="10" bestFit="1" customWidth="1"/>
    <col min="12809" max="12809" width="9.85546875" style="10" customWidth="1"/>
    <col min="12810" max="12810" width="86.5703125" style="10" customWidth="1"/>
    <col min="12811" max="12811" width="8.7109375" style="10" customWidth="1"/>
    <col min="12812" max="12812" width="14.28515625" style="10" bestFit="1" customWidth="1"/>
    <col min="12813" max="12813" width="19.140625" style="10" customWidth="1"/>
    <col min="12814" max="12814" width="16.5703125" style="10" customWidth="1"/>
    <col min="12815" max="12815" width="17.5703125" style="10" customWidth="1"/>
    <col min="12816" max="12816" width="26" style="10" customWidth="1"/>
    <col min="12817" max="12817" width="96.7109375" style="10" customWidth="1"/>
    <col min="12818" max="12818" width="11.42578125" style="10" customWidth="1"/>
    <col min="12819" max="13063" width="11.42578125" style="10"/>
    <col min="13064" max="13064" width="20.28515625" style="10" bestFit="1" customWidth="1"/>
    <col min="13065" max="13065" width="9.85546875" style="10" customWidth="1"/>
    <col min="13066" max="13066" width="86.5703125" style="10" customWidth="1"/>
    <col min="13067" max="13067" width="8.7109375" style="10" customWidth="1"/>
    <col min="13068" max="13068" width="14.28515625" style="10" bestFit="1" customWidth="1"/>
    <col min="13069" max="13069" width="19.140625" style="10" customWidth="1"/>
    <col min="13070" max="13070" width="16.5703125" style="10" customWidth="1"/>
    <col min="13071" max="13071" width="17.5703125" style="10" customWidth="1"/>
    <col min="13072" max="13072" width="26" style="10" customWidth="1"/>
    <col min="13073" max="13073" width="96.7109375" style="10" customWidth="1"/>
    <col min="13074" max="13074" width="11.42578125" style="10" customWidth="1"/>
    <col min="13075" max="13319" width="11.42578125" style="10"/>
    <col min="13320" max="13320" width="20.28515625" style="10" bestFit="1" customWidth="1"/>
    <col min="13321" max="13321" width="9.85546875" style="10" customWidth="1"/>
    <col min="13322" max="13322" width="86.5703125" style="10" customWidth="1"/>
    <col min="13323" max="13323" width="8.7109375" style="10" customWidth="1"/>
    <col min="13324" max="13324" width="14.28515625" style="10" bestFit="1" customWidth="1"/>
    <col min="13325" max="13325" width="19.140625" style="10" customWidth="1"/>
    <col min="13326" max="13326" width="16.5703125" style="10" customWidth="1"/>
    <col min="13327" max="13327" width="17.5703125" style="10" customWidth="1"/>
    <col min="13328" max="13328" width="26" style="10" customWidth="1"/>
    <col min="13329" max="13329" width="96.7109375" style="10" customWidth="1"/>
    <col min="13330" max="13330" width="11.42578125" style="10" customWidth="1"/>
    <col min="13331" max="13575" width="11.42578125" style="10"/>
    <col min="13576" max="13576" width="20.28515625" style="10" bestFit="1" customWidth="1"/>
    <col min="13577" max="13577" width="9.85546875" style="10" customWidth="1"/>
    <col min="13578" max="13578" width="86.5703125" style="10" customWidth="1"/>
    <col min="13579" max="13579" width="8.7109375" style="10" customWidth="1"/>
    <col min="13580" max="13580" width="14.28515625" style="10" bestFit="1" customWidth="1"/>
    <col min="13581" max="13581" width="19.140625" style="10" customWidth="1"/>
    <col min="13582" max="13582" width="16.5703125" style="10" customWidth="1"/>
    <col min="13583" max="13583" width="17.5703125" style="10" customWidth="1"/>
    <col min="13584" max="13584" width="26" style="10" customWidth="1"/>
    <col min="13585" max="13585" width="96.7109375" style="10" customWidth="1"/>
    <col min="13586" max="13586" width="11.42578125" style="10" customWidth="1"/>
    <col min="13587" max="13831" width="11.42578125" style="10"/>
    <col min="13832" max="13832" width="20.28515625" style="10" bestFit="1" customWidth="1"/>
    <col min="13833" max="13833" width="9.85546875" style="10" customWidth="1"/>
    <col min="13834" max="13834" width="86.5703125" style="10" customWidth="1"/>
    <col min="13835" max="13835" width="8.7109375" style="10" customWidth="1"/>
    <col min="13836" max="13836" width="14.28515625" style="10" bestFit="1" customWidth="1"/>
    <col min="13837" max="13837" width="19.140625" style="10" customWidth="1"/>
    <col min="13838" max="13838" width="16.5703125" style="10" customWidth="1"/>
    <col min="13839" max="13839" width="17.5703125" style="10" customWidth="1"/>
    <col min="13840" max="13840" width="26" style="10" customWidth="1"/>
    <col min="13841" max="13841" width="96.7109375" style="10" customWidth="1"/>
    <col min="13842" max="13842" width="11.42578125" style="10" customWidth="1"/>
    <col min="13843" max="14087" width="11.42578125" style="10"/>
    <col min="14088" max="14088" width="20.28515625" style="10" bestFit="1" customWidth="1"/>
    <col min="14089" max="14089" width="9.85546875" style="10" customWidth="1"/>
    <col min="14090" max="14090" width="86.5703125" style="10" customWidth="1"/>
    <col min="14091" max="14091" width="8.7109375" style="10" customWidth="1"/>
    <col min="14092" max="14092" width="14.28515625" style="10" bestFit="1" customWidth="1"/>
    <col min="14093" max="14093" width="19.140625" style="10" customWidth="1"/>
    <col min="14094" max="14094" width="16.5703125" style="10" customWidth="1"/>
    <col min="14095" max="14095" width="17.5703125" style="10" customWidth="1"/>
    <col min="14096" max="14096" width="26" style="10" customWidth="1"/>
    <col min="14097" max="14097" width="96.7109375" style="10" customWidth="1"/>
    <col min="14098" max="14098" width="11.42578125" style="10" customWidth="1"/>
    <col min="14099" max="14343" width="11.42578125" style="10"/>
    <col min="14344" max="14344" width="20.28515625" style="10" bestFit="1" customWidth="1"/>
    <col min="14345" max="14345" width="9.85546875" style="10" customWidth="1"/>
    <col min="14346" max="14346" width="86.5703125" style="10" customWidth="1"/>
    <col min="14347" max="14347" width="8.7109375" style="10" customWidth="1"/>
    <col min="14348" max="14348" width="14.28515625" style="10" bestFit="1" customWidth="1"/>
    <col min="14349" max="14349" width="19.140625" style="10" customWidth="1"/>
    <col min="14350" max="14350" width="16.5703125" style="10" customWidth="1"/>
    <col min="14351" max="14351" width="17.5703125" style="10" customWidth="1"/>
    <col min="14352" max="14352" width="26" style="10" customWidth="1"/>
    <col min="14353" max="14353" width="96.7109375" style="10" customWidth="1"/>
    <col min="14354" max="14354" width="11.42578125" style="10" customWidth="1"/>
    <col min="14355" max="14599" width="11.42578125" style="10"/>
    <col min="14600" max="14600" width="20.28515625" style="10" bestFit="1" customWidth="1"/>
    <col min="14601" max="14601" width="9.85546875" style="10" customWidth="1"/>
    <col min="14602" max="14602" width="86.5703125" style="10" customWidth="1"/>
    <col min="14603" max="14603" width="8.7109375" style="10" customWidth="1"/>
    <col min="14604" max="14604" width="14.28515625" style="10" bestFit="1" customWidth="1"/>
    <col min="14605" max="14605" width="19.140625" style="10" customWidth="1"/>
    <col min="14606" max="14606" width="16.5703125" style="10" customWidth="1"/>
    <col min="14607" max="14607" width="17.5703125" style="10" customWidth="1"/>
    <col min="14608" max="14608" width="26" style="10" customWidth="1"/>
    <col min="14609" max="14609" width="96.7109375" style="10" customWidth="1"/>
    <col min="14610" max="14610" width="11.42578125" style="10" customWidth="1"/>
    <col min="14611" max="14855" width="11.42578125" style="10"/>
    <col min="14856" max="14856" width="20.28515625" style="10" bestFit="1" customWidth="1"/>
    <col min="14857" max="14857" width="9.85546875" style="10" customWidth="1"/>
    <col min="14858" max="14858" width="86.5703125" style="10" customWidth="1"/>
    <col min="14859" max="14859" width="8.7109375" style="10" customWidth="1"/>
    <col min="14860" max="14860" width="14.28515625" style="10" bestFit="1" customWidth="1"/>
    <col min="14861" max="14861" width="19.140625" style="10" customWidth="1"/>
    <col min="14862" max="14862" width="16.5703125" style="10" customWidth="1"/>
    <col min="14863" max="14863" width="17.5703125" style="10" customWidth="1"/>
    <col min="14864" max="14864" width="26" style="10" customWidth="1"/>
    <col min="14865" max="14865" width="96.7109375" style="10" customWidth="1"/>
    <col min="14866" max="14866" width="11.42578125" style="10" customWidth="1"/>
    <col min="14867" max="15111" width="11.42578125" style="10"/>
    <col min="15112" max="15112" width="20.28515625" style="10" bestFit="1" customWidth="1"/>
    <col min="15113" max="15113" width="9.85546875" style="10" customWidth="1"/>
    <col min="15114" max="15114" width="86.5703125" style="10" customWidth="1"/>
    <col min="15115" max="15115" width="8.7109375" style="10" customWidth="1"/>
    <col min="15116" max="15116" width="14.28515625" style="10" bestFit="1" customWidth="1"/>
    <col min="15117" max="15117" width="19.140625" style="10" customWidth="1"/>
    <col min="15118" max="15118" width="16.5703125" style="10" customWidth="1"/>
    <col min="15119" max="15119" width="17.5703125" style="10" customWidth="1"/>
    <col min="15120" max="15120" width="26" style="10" customWidth="1"/>
    <col min="15121" max="15121" width="96.7109375" style="10" customWidth="1"/>
    <col min="15122" max="15122" width="11.42578125" style="10" customWidth="1"/>
    <col min="15123" max="15367" width="11.42578125" style="10"/>
    <col min="15368" max="15368" width="20.28515625" style="10" bestFit="1" customWidth="1"/>
    <col min="15369" max="15369" width="9.85546875" style="10" customWidth="1"/>
    <col min="15370" max="15370" width="86.5703125" style="10" customWidth="1"/>
    <col min="15371" max="15371" width="8.7109375" style="10" customWidth="1"/>
    <col min="15372" max="15372" width="14.28515625" style="10" bestFit="1" customWidth="1"/>
    <col min="15373" max="15373" width="19.140625" style="10" customWidth="1"/>
    <col min="15374" max="15374" width="16.5703125" style="10" customWidth="1"/>
    <col min="15375" max="15375" width="17.5703125" style="10" customWidth="1"/>
    <col min="15376" max="15376" width="26" style="10" customWidth="1"/>
    <col min="15377" max="15377" width="96.7109375" style="10" customWidth="1"/>
    <col min="15378" max="15378" width="11.42578125" style="10" customWidth="1"/>
    <col min="15379" max="15623" width="11.42578125" style="10"/>
    <col min="15624" max="15624" width="20.28515625" style="10" bestFit="1" customWidth="1"/>
    <col min="15625" max="15625" width="9.85546875" style="10" customWidth="1"/>
    <col min="15626" max="15626" width="86.5703125" style="10" customWidth="1"/>
    <col min="15627" max="15627" width="8.7109375" style="10" customWidth="1"/>
    <col min="15628" max="15628" width="14.28515625" style="10" bestFit="1" customWidth="1"/>
    <col min="15629" max="15629" width="19.140625" style="10" customWidth="1"/>
    <col min="15630" max="15630" width="16.5703125" style="10" customWidth="1"/>
    <col min="15631" max="15631" width="17.5703125" style="10" customWidth="1"/>
    <col min="15632" max="15632" width="26" style="10" customWidth="1"/>
    <col min="15633" max="15633" width="96.7109375" style="10" customWidth="1"/>
    <col min="15634" max="15634" width="11.42578125" style="10" customWidth="1"/>
    <col min="15635" max="15879" width="11.42578125" style="10"/>
    <col min="15880" max="15880" width="20.28515625" style="10" bestFit="1" customWidth="1"/>
    <col min="15881" max="15881" width="9.85546875" style="10" customWidth="1"/>
    <col min="15882" max="15882" width="86.5703125" style="10" customWidth="1"/>
    <col min="15883" max="15883" width="8.7109375" style="10" customWidth="1"/>
    <col min="15884" max="15884" width="14.28515625" style="10" bestFit="1" customWidth="1"/>
    <col min="15885" max="15885" width="19.140625" style="10" customWidth="1"/>
    <col min="15886" max="15886" width="16.5703125" style="10" customWidth="1"/>
    <col min="15887" max="15887" width="17.5703125" style="10" customWidth="1"/>
    <col min="15888" max="15888" width="26" style="10" customWidth="1"/>
    <col min="15889" max="15889" width="96.7109375" style="10" customWidth="1"/>
    <col min="15890" max="15890" width="11.42578125" style="10" customWidth="1"/>
    <col min="15891" max="16135" width="11.42578125" style="10"/>
    <col min="16136" max="16136" width="20.28515625" style="10" bestFit="1" customWidth="1"/>
    <col min="16137" max="16137" width="9.85546875" style="10" customWidth="1"/>
    <col min="16138" max="16138" width="86.5703125" style="10" customWidth="1"/>
    <col min="16139" max="16139" width="8.7109375" style="10" customWidth="1"/>
    <col min="16140" max="16140" width="14.28515625" style="10" bestFit="1" customWidth="1"/>
    <col min="16141" max="16141" width="19.140625" style="10" customWidth="1"/>
    <col min="16142" max="16142" width="16.5703125" style="10" customWidth="1"/>
    <col min="16143" max="16143" width="17.5703125" style="10" customWidth="1"/>
    <col min="16144" max="16144" width="26" style="10" customWidth="1"/>
    <col min="16145" max="16145" width="96.7109375" style="10" customWidth="1"/>
    <col min="16146" max="16146" width="11.42578125" style="10" customWidth="1"/>
    <col min="16147" max="16384" width="11.42578125" style="10"/>
  </cols>
  <sheetData>
    <row r="1" spans="2:18" ht="15.75" thickBot="1" x14ac:dyDescent="0.3"/>
    <row r="2" spans="2:18" s="2" customFormat="1" x14ac:dyDescent="0.25">
      <c r="B2" s="56"/>
      <c r="C2" s="57"/>
      <c r="D2" s="57"/>
      <c r="E2" s="57"/>
      <c r="F2" s="57"/>
      <c r="G2" s="57"/>
      <c r="H2" s="57"/>
      <c r="I2" s="57"/>
      <c r="J2" s="57"/>
      <c r="K2" s="57"/>
      <c r="L2" s="57"/>
      <c r="M2" s="57"/>
      <c r="N2" s="57"/>
      <c r="O2" s="57"/>
      <c r="P2" s="58"/>
      <c r="Q2" s="3"/>
    </row>
    <row r="3" spans="2:18" s="2" customFormat="1" x14ac:dyDescent="0.25">
      <c r="B3" s="59"/>
      <c r="C3" s="52"/>
      <c r="D3" s="52"/>
      <c r="E3" s="60" t="str">
        <f>Resumo!E4</f>
        <v>Obra:</v>
      </c>
      <c r="F3" s="52" t="str">
        <f>Resumo!F4</f>
        <v xml:space="preserve">Pavimentação e Drenagem </v>
      </c>
      <c r="H3" s="60" t="s">
        <v>20</v>
      </c>
      <c r="I3" s="925"/>
      <c r="J3" s="925"/>
      <c r="K3" s="60" t="s">
        <v>26</v>
      </c>
      <c r="L3" s="923"/>
      <c r="M3" s="923"/>
      <c r="P3" s="222"/>
      <c r="Q3" s="3"/>
    </row>
    <row r="4" spans="2:18" s="2" customFormat="1" x14ac:dyDescent="0.25">
      <c r="B4" s="59"/>
      <c r="C4" s="52"/>
      <c r="D4" s="52"/>
      <c r="E4" s="60" t="str">
        <f>Resumo!E5</f>
        <v>Local:</v>
      </c>
      <c r="F4" s="52" t="str">
        <f>Resumo!F5</f>
        <v>Estádio Municipal Egidio José Preima</v>
      </c>
      <c r="H4" s="60" t="s">
        <v>21</v>
      </c>
      <c r="I4" s="925"/>
      <c r="J4" s="925"/>
      <c r="K4" s="60" t="s">
        <v>27</v>
      </c>
      <c r="L4" s="53"/>
      <c r="M4" s="52"/>
      <c r="P4" s="222"/>
      <c r="Q4" s="3"/>
    </row>
    <row r="5" spans="2:18" s="2" customFormat="1" x14ac:dyDescent="0.25">
      <c r="B5" s="59"/>
      <c r="C5" s="52"/>
      <c r="D5" s="52"/>
      <c r="E5" s="60" t="str">
        <f>Resumo!E6</f>
        <v>Bairro:</v>
      </c>
      <c r="F5" s="52" t="str">
        <f>Resumo!F6</f>
        <v>Gleba Sorriso</v>
      </c>
      <c r="J5" s="250"/>
      <c r="M5" s="62"/>
      <c r="P5" s="222"/>
      <c r="Q5" s="3"/>
    </row>
    <row r="6" spans="2:18" s="2" customFormat="1" x14ac:dyDescent="0.25">
      <c r="B6" s="59"/>
      <c r="C6" s="52"/>
      <c r="D6" s="52"/>
      <c r="E6" s="60" t="str">
        <f>Resumo!E7</f>
        <v>Município:</v>
      </c>
      <c r="F6" s="52" t="str">
        <f>Resumo!F7</f>
        <v>Sorriso - MT</v>
      </c>
      <c r="H6" s="52"/>
      <c r="I6" s="52"/>
      <c r="M6" s="52"/>
      <c r="P6" s="222"/>
      <c r="Q6" s="3"/>
    </row>
    <row r="7" spans="2:18" s="2" customFormat="1" x14ac:dyDescent="0.25">
      <c r="B7" s="59"/>
      <c r="C7" s="52"/>
      <c r="D7" s="52"/>
      <c r="E7" s="52"/>
      <c r="F7" s="52"/>
      <c r="G7" s="52"/>
      <c r="H7" s="60" t="s">
        <v>29</v>
      </c>
      <c r="I7" s="924">
        <f>Resumo!E10</f>
        <v>6596.7887000000001</v>
      </c>
      <c r="J7" s="924"/>
      <c r="K7" s="60" t="s">
        <v>28</v>
      </c>
      <c r="L7" s="53"/>
      <c r="M7" s="52"/>
      <c r="P7" s="222"/>
      <c r="Q7" s="3"/>
    </row>
    <row r="8" spans="2:18" s="2" customFormat="1" x14ac:dyDescent="0.25">
      <c r="B8" s="59"/>
      <c r="E8" s="154" t="s">
        <v>92</v>
      </c>
      <c r="F8" s="138"/>
      <c r="H8" s="60" t="s">
        <v>30</v>
      </c>
      <c r="I8" s="924">
        <f>Resumo!G38</f>
        <v>0</v>
      </c>
      <c r="J8" s="924"/>
      <c r="K8" s="62"/>
      <c r="L8" s="53"/>
      <c r="M8" s="52"/>
      <c r="P8" s="222"/>
      <c r="Q8" s="3"/>
    </row>
    <row r="9" spans="2:18" s="2" customFormat="1" x14ac:dyDescent="0.25">
      <c r="B9" s="59"/>
      <c r="C9" s="52"/>
      <c r="D9" s="52"/>
      <c r="G9" s="64"/>
      <c r="H9" s="60" t="s">
        <v>41</v>
      </c>
      <c r="I9" s="65">
        <f>Resumo!G39</f>
        <v>0</v>
      </c>
      <c r="L9" s="53"/>
      <c r="M9" s="52"/>
      <c r="P9" s="222"/>
      <c r="Q9" s="3"/>
    </row>
    <row r="10" spans="2:18" s="2" customFormat="1" ht="15.75" thickBot="1" x14ac:dyDescent="0.3">
      <c r="B10" s="59"/>
      <c r="C10" s="52"/>
      <c r="D10" s="52"/>
      <c r="E10" s="52"/>
      <c r="F10" s="52"/>
      <c r="G10" s="62"/>
      <c r="H10" s="62"/>
      <c r="I10" s="62"/>
      <c r="J10" s="62"/>
      <c r="K10" s="62"/>
      <c r="L10" s="62"/>
      <c r="M10" s="52"/>
      <c r="N10" s="52"/>
      <c r="O10" s="52"/>
      <c r="P10" s="61"/>
      <c r="Q10" s="1"/>
      <c r="R10" s="1"/>
    </row>
    <row r="11" spans="2:18" s="2" customFormat="1" ht="32.1" customHeight="1" thickBot="1" x14ac:dyDescent="0.3">
      <c r="B11" s="896" t="s">
        <v>137</v>
      </c>
      <c r="C11" s="897"/>
      <c r="D11" s="897"/>
      <c r="E11" s="897"/>
      <c r="F11" s="897"/>
      <c r="G11" s="897"/>
      <c r="H11" s="897"/>
      <c r="I11" s="897"/>
      <c r="J11" s="897"/>
      <c r="K11" s="897"/>
      <c r="L11" s="897"/>
      <c r="M11" s="897"/>
      <c r="N11" s="897"/>
      <c r="O11" s="897"/>
      <c r="P11" s="898"/>
      <c r="Q11" s="4"/>
      <c r="R11" s="4"/>
    </row>
    <row r="12" spans="2:18" s="62" customFormat="1" ht="15" customHeight="1" thickBot="1" x14ac:dyDescent="0.3">
      <c r="B12" s="414"/>
      <c r="C12" s="415"/>
      <c r="D12" s="415"/>
      <c r="E12" s="415"/>
      <c r="F12" s="415"/>
      <c r="G12" s="415"/>
      <c r="H12" s="415"/>
      <c r="I12" s="415"/>
      <c r="J12" s="415"/>
      <c r="K12" s="415"/>
      <c r="L12" s="415"/>
      <c r="M12" s="415"/>
      <c r="N12" s="415"/>
      <c r="O12" s="415"/>
      <c r="P12" s="416"/>
      <c r="Q12" s="64"/>
      <c r="R12" s="64"/>
    </row>
    <row r="13" spans="2:18" s="2" customFormat="1" ht="21" customHeight="1" x14ac:dyDescent="0.25">
      <c r="B13" s="899" t="s">
        <v>17</v>
      </c>
      <c r="C13" s="915" t="s">
        <v>0</v>
      </c>
      <c r="D13" s="901" t="s">
        <v>87</v>
      </c>
      <c r="E13" s="901" t="s">
        <v>1</v>
      </c>
      <c r="F13" s="909" t="s">
        <v>2</v>
      </c>
      <c r="G13" s="910"/>
      <c r="H13" s="910"/>
      <c r="I13" s="910"/>
      <c r="J13" s="910"/>
      <c r="K13" s="910"/>
      <c r="L13" s="915"/>
      <c r="M13" s="903" t="s">
        <v>3</v>
      </c>
      <c r="N13" s="904"/>
      <c r="O13" s="903" t="s">
        <v>31</v>
      </c>
      <c r="P13" s="906"/>
      <c r="Q13" s="4"/>
      <c r="R13" s="4"/>
    </row>
    <row r="14" spans="2:18" s="2" customFormat="1" ht="26.25" customHeight="1" thickBot="1" x14ac:dyDescent="0.3">
      <c r="B14" s="900"/>
      <c r="C14" s="916"/>
      <c r="D14" s="902"/>
      <c r="E14" s="902"/>
      <c r="F14" s="911"/>
      <c r="G14" s="912"/>
      <c r="H14" s="912"/>
      <c r="I14" s="912"/>
      <c r="J14" s="912"/>
      <c r="K14" s="912"/>
      <c r="L14" s="916"/>
      <c r="M14" s="410" t="s">
        <v>22</v>
      </c>
      <c r="N14" s="410" t="s">
        <v>4</v>
      </c>
      <c r="O14" s="410" t="s">
        <v>79</v>
      </c>
      <c r="P14" s="128" t="s">
        <v>80</v>
      </c>
      <c r="Q14" s="5"/>
      <c r="R14" s="5"/>
    </row>
    <row r="15" spans="2:18" s="127" customFormat="1" ht="33" customHeight="1" x14ac:dyDescent="0.25">
      <c r="B15" s="135"/>
      <c r="C15" s="136" t="s">
        <v>138</v>
      </c>
      <c r="D15" s="136"/>
      <c r="E15" s="137" t="str">
        <f>Orçamento!D16</f>
        <v>1.1</v>
      </c>
      <c r="F15" s="935" t="s">
        <v>149</v>
      </c>
      <c r="G15" s="936"/>
      <c r="H15" s="936"/>
      <c r="I15" s="936"/>
      <c r="J15" s="936"/>
      <c r="K15" s="936"/>
      <c r="L15" s="937"/>
      <c r="M15" s="136" t="s">
        <v>89</v>
      </c>
      <c r="N15" s="140">
        <v>1</v>
      </c>
      <c r="O15" s="141">
        <f>SUM(P16:P22)</f>
        <v>0</v>
      </c>
      <c r="P15" s="142">
        <f>ROUND(O15*N15,2)</f>
        <v>0</v>
      </c>
    </row>
    <row r="16" spans="2:18" ht="33" customHeight="1" x14ac:dyDescent="0.25">
      <c r="B16" s="255" t="s">
        <v>18</v>
      </c>
      <c r="C16" s="256">
        <v>4813</v>
      </c>
      <c r="D16" s="256" t="s">
        <v>81</v>
      </c>
      <c r="E16" s="257" t="s">
        <v>74</v>
      </c>
      <c r="F16" s="932" t="s">
        <v>139</v>
      </c>
      <c r="G16" s="933"/>
      <c r="H16" s="933"/>
      <c r="I16" s="933"/>
      <c r="J16" s="933"/>
      <c r="K16" s="933"/>
      <c r="L16" s="934"/>
      <c r="M16" s="256" t="s">
        <v>89</v>
      </c>
      <c r="N16" s="258">
        <v>1</v>
      </c>
      <c r="O16" s="510"/>
      <c r="P16" s="259">
        <f>ROUND(O16*N16,2)</f>
        <v>0</v>
      </c>
    </row>
    <row r="17" spans="1:17" ht="33" customHeight="1" x14ac:dyDescent="0.25">
      <c r="B17" s="116" t="s">
        <v>18</v>
      </c>
      <c r="C17" s="117">
        <v>4491</v>
      </c>
      <c r="D17" s="117" t="s">
        <v>81</v>
      </c>
      <c r="E17" s="118" t="s">
        <v>75</v>
      </c>
      <c r="F17" s="929" t="s">
        <v>140</v>
      </c>
      <c r="G17" s="930"/>
      <c r="H17" s="930"/>
      <c r="I17" s="930"/>
      <c r="J17" s="930"/>
      <c r="K17" s="930"/>
      <c r="L17" s="931"/>
      <c r="M17" s="117" t="s">
        <v>86</v>
      </c>
      <c r="N17" s="120">
        <v>4</v>
      </c>
      <c r="O17" s="511"/>
      <c r="P17" s="139">
        <f t="shared" ref="P17:P28" si="0">ROUND(O17*N17,2)</f>
        <v>0</v>
      </c>
    </row>
    <row r="18" spans="1:17" ht="33" customHeight="1" x14ac:dyDescent="0.25">
      <c r="B18" s="123" t="s">
        <v>18</v>
      </c>
      <c r="C18" s="124">
        <v>5075</v>
      </c>
      <c r="D18" s="124" t="s">
        <v>81</v>
      </c>
      <c r="E18" s="125" t="s">
        <v>76</v>
      </c>
      <c r="F18" s="926" t="s">
        <v>143</v>
      </c>
      <c r="G18" s="927"/>
      <c r="H18" s="927"/>
      <c r="I18" s="927"/>
      <c r="J18" s="927"/>
      <c r="K18" s="927"/>
      <c r="L18" s="928"/>
      <c r="M18" s="124" t="s">
        <v>141</v>
      </c>
      <c r="N18" s="126">
        <v>0.11</v>
      </c>
      <c r="O18" s="512"/>
      <c r="P18" s="139">
        <f t="shared" si="0"/>
        <v>0</v>
      </c>
    </row>
    <row r="19" spans="1:17" s="252" customFormat="1" ht="33" customHeight="1" x14ac:dyDescent="0.25">
      <c r="A19" s="254"/>
      <c r="B19" s="66" t="s">
        <v>18</v>
      </c>
      <c r="C19" s="67">
        <v>4417</v>
      </c>
      <c r="D19" s="67" t="s">
        <v>81</v>
      </c>
      <c r="E19" s="132" t="s">
        <v>77</v>
      </c>
      <c r="F19" s="979" t="s">
        <v>142</v>
      </c>
      <c r="G19" s="980"/>
      <c r="H19" s="980"/>
      <c r="I19" s="980"/>
      <c r="J19" s="980"/>
      <c r="K19" s="980"/>
      <c r="L19" s="981"/>
      <c r="M19" s="67" t="s">
        <v>86</v>
      </c>
      <c r="N19" s="251">
        <v>1</v>
      </c>
      <c r="O19" s="513"/>
      <c r="P19" s="139">
        <f t="shared" si="0"/>
        <v>0</v>
      </c>
      <c r="Q19" s="253"/>
    </row>
    <row r="20" spans="1:17" s="121" customFormat="1" ht="33" customHeight="1" x14ac:dyDescent="0.25">
      <c r="B20" s="66" t="s">
        <v>18</v>
      </c>
      <c r="C20" s="67">
        <v>88262</v>
      </c>
      <c r="D20" s="67" t="s">
        <v>19</v>
      </c>
      <c r="E20" s="132" t="s">
        <v>78</v>
      </c>
      <c r="F20" s="979" t="s">
        <v>84</v>
      </c>
      <c r="G20" s="980"/>
      <c r="H20" s="980"/>
      <c r="I20" s="980"/>
      <c r="J20" s="980"/>
      <c r="K20" s="980"/>
      <c r="L20" s="981"/>
      <c r="M20" s="67" t="s">
        <v>83</v>
      </c>
      <c r="N20" s="251">
        <v>1</v>
      </c>
      <c r="O20" s="513"/>
      <c r="P20" s="139">
        <f t="shared" si="0"/>
        <v>0</v>
      </c>
      <c r="Q20" s="122"/>
    </row>
    <row r="21" spans="1:17" s="121" customFormat="1" ht="33" customHeight="1" x14ac:dyDescent="0.25">
      <c r="B21" s="129" t="s">
        <v>18</v>
      </c>
      <c r="C21" s="130">
        <v>94962</v>
      </c>
      <c r="D21" s="131" t="s">
        <v>19</v>
      </c>
      <c r="E21" s="132" t="s">
        <v>145</v>
      </c>
      <c r="F21" s="883" t="s">
        <v>144</v>
      </c>
      <c r="G21" s="884"/>
      <c r="H21" s="884"/>
      <c r="I21" s="884"/>
      <c r="J21" s="884"/>
      <c r="K21" s="884"/>
      <c r="L21" s="885"/>
      <c r="M21" s="133" t="s">
        <v>82</v>
      </c>
      <c r="N21" s="134">
        <v>0.01</v>
      </c>
      <c r="O21" s="514"/>
      <c r="P21" s="139">
        <f t="shared" si="0"/>
        <v>0</v>
      </c>
      <c r="Q21" s="122"/>
    </row>
    <row r="22" spans="1:17" s="121" customFormat="1" ht="33" customHeight="1" x14ac:dyDescent="0.25">
      <c r="B22" s="260" t="s">
        <v>18</v>
      </c>
      <c r="C22" s="261">
        <v>88316</v>
      </c>
      <c r="D22" s="262" t="s">
        <v>19</v>
      </c>
      <c r="E22" s="263" t="s">
        <v>146</v>
      </c>
      <c r="F22" s="920" t="s">
        <v>85</v>
      </c>
      <c r="G22" s="921"/>
      <c r="H22" s="921"/>
      <c r="I22" s="921"/>
      <c r="J22" s="921"/>
      <c r="K22" s="921"/>
      <c r="L22" s="922"/>
      <c r="M22" s="264" t="s">
        <v>83</v>
      </c>
      <c r="N22" s="265">
        <v>2</v>
      </c>
      <c r="O22" s="515"/>
      <c r="P22" s="270">
        <f t="shared" si="0"/>
        <v>0</v>
      </c>
      <c r="Q22" s="122"/>
    </row>
    <row r="23" spans="1:17" s="121" customFormat="1" ht="33" customHeight="1" x14ac:dyDescent="0.25">
      <c r="B23" s="248"/>
      <c r="C23" s="249" t="s">
        <v>147</v>
      </c>
      <c r="D23" s="249"/>
      <c r="E23" s="266" t="str">
        <f>Orçamento!D17</f>
        <v>1.2</v>
      </c>
      <c r="F23" s="988" t="s">
        <v>176</v>
      </c>
      <c r="G23" s="989"/>
      <c r="H23" s="989"/>
      <c r="I23" s="989"/>
      <c r="J23" s="989"/>
      <c r="K23" s="989"/>
      <c r="L23" s="990"/>
      <c r="M23" s="249" t="s">
        <v>9</v>
      </c>
      <c r="N23" s="267">
        <v>1</v>
      </c>
      <c r="O23" s="268"/>
      <c r="P23" s="269">
        <f>ROUND(O23*N23,2)</f>
        <v>0</v>
      </c>
      <c r="Q23" s="122"/>
    </row>
    <row r="24" spans="1:17" s="121" customFormat="1" ht="33" customHeight="1" x14ac:dyDescent="0.25">
      <c r="B24" s="129" t="s">
        <v>18</v>
      </c>
      <c r="C24" s="130">
        <v>90777</v>
      </c>
      <c r="D24" s="131" t="s">
        <v>19</v>
      </c>
      <c r="E24" s="132" t="s">
        <v>90</v>
      </c>
      <c r="F24" s="985" t="s">
        <v>293</v>
      </c>
      <c r="G24" s="986"/>
      <c r="H24" s="986"/>
      <c r="I24" s="986"/>
      <c r="J24" s="986"/>
      <c r="K24" s="986"/>
      <c r="L24" s="987"/>
      <c r="M24" s="133" t="s">
        <v>83</v>
      </c>
      <c r="N24" s="134">
        <v>144</v>
      </c>
      <c r="O24" s="514"/>
      <c r="P24" s="139">
        <f t="shared" si="0"/>
        <v>0</v>
      </c>
      <c r="Q24" s="122"/>
    </row>
    <row r="25" spans="1:17" s="121" customFormat="1" ht="33" customHeight="1" x14ac:dyDescent="0.25">
      <c r="B25" s="260" t="s">
        <v>18</v>
      </c>
      <c r="C25" s="261">
        <v>93572</v>
      </c>
      <c r="D25" s="262" t="s">
        <v>19</v>
      </c>
      <c r="E25" s="263" t="s">
        <v>91</v>
      </c>
      <c r="F25" s="982" t="s">
        <v>148</v>
      </c>
      <c r="G25" s="983"/>
      <c r="H25" s="983"/>
      <c r="I25" s="983"/>
      <c r="J25" s="983"/>
      <c r="K25" s="983"/>
      <c r="L25" s="984"/>
      <c r="M25" s="264" t="s">
        <v>292</v>
      </c>
      <c r="N25" s="265">
        <v>3</v>
      </c>
      <c r="O25" s="515"/>
      <c r="P25" s="270">
        <f t="shared" si="0"/>
        <v>0</v>
      </c>
      <c r="Q25" s="122"/>
    </row>
    <row r="26" spans="1:17" s="121" customFormat="1" ht="33" customHeight="1" x14ac:dyDescent="0.25">
      <c r="B26" s="248"/>
      <c r="C26" s="249" t="s">
        <v>150</v>
      </c>
      <c r="D26" s="249"/>
      <c r="E26" s="271" t="str">
        <f>Orçamento!D18</f>
        <v>1.3</v>
      </c>
      <c r="F26" s="946" t="s">
        <v>299</v>
      </c>
      <c r="G26" s="947"/>
      <c r="H26" s="947"/>
      <c r="I26" s="947"/>
      <c r="J26" s="947"/>
      <c r="K26" s="947"/>
      <c r="L26" s="948"/>
      <c r="M26" s="249" t="s">
        <v>89</v>
      </c>
      <c r="N26" s="267">
        <v>1</v>
      </c>
      <c r="O26" s="268"/>
      <c r="P26" s="269">
        <f>ROUND(O26*N26,2)</f>
        <v>0</v>
      </c>
      <c r="Q26" s="122"/>
    </row>
    <row r="27" spans="1:17" s="121" customFormat="1" ht="33" customHeight="1" x14ac:dyDescent="0.25">
      <c r="B27" s="364" t="s">
        <v>18</v>
      </c>
      <c r="C27" s="365">
        <v>88316</v>
      </c>
      <c r="D27" s="366" t="s">
        <v>19</v>
      </c>
      <c r="E27" s="363" t="s">
        <v>297</v>
      </c>
      <c r="F27" s="973" t="s">
        <v>85</v>
      </c>
      <c r="G27" s="974"/>
      <c r="H27" s="974"/>
      <c r="I27" s="974"/>
      <c r="J27" s="974"/>
      <c r="K27" s="974"/>
      <c r="L27" s="975"/>
      <c r="M27" s="367" t="s">
        <v>83</v>
      </c>
      <c r="N27" s="368">
        <v>3.0000000000000001E-3</v>
      </c>
      <c r="O27" s="516"/>
      <c r="P27" s="139">
        <f t="shared" si="0"/>
        <v>0</v>
      </c>
      <c r="Q27" s="122"/>
    </row>
    <row r="28" spans="1:17" s="121" customFormat="1" ht="33" customHeight="1" x14ac:dyDescent="0.25">
      <c r="B28" s="364" t="s">
        <v>18</v>
      </c>
      <c r="C28" s="365">
        <v>5932</v>
      </c>
      <c r="D28" s="366" t="s">
        <v>19</v>
      </c>
      <c r="E28" s="363" t="s">
        <v>298</v>
      </c>
      <c r="F28" s="976" t="s">
        <v>296</v>
      </c>
      <c r="G28" s="977"/>
      <c r="H28" s="977"/>
      <c r="I28" s="977"/>
      <c r="J28" s="977"/>
      <c r="K28" s="977"/>
      <c r="L28" s="978"/>
      <c r="M28" s="367" t="s">
        <v>167</v>
      </c>
      <c r="N28" s="368">
        <v>3.0000000000000001E-3</v>
      </c>
      <c r="O28" s="516"/>
      <c r="P28" s="270">
        <f t="shared" si="0"/>
        <v>0</v>
      </c>
      <c r="Q28" s="122"/>
    </row>
    <row r="29" spans="1:17" ht="33" customHeight="1" x14ac:dyDescent="0.25">
      <c r="B29" s="248"/>
      <c r="C29" s="249" t="s">
        <v>158</v>
      </c>
      <c r="D29" s="249"/>
      <c r="E29" s="271" t="str">
        <f>Orçamento!D25</f>
        <v>2.9</v>
      </c>
      <c r="F29" s="946" t="s">
        <v>367</v>
      </c>
      <c r="G29" s="947"/>
      <c r="H29" s="947"/>
      <c r="I29" s="947"/>
      <c r="J29" s="947"/>
      <c r="K29" s="947"/>
      <c r="L29" s="948"/>
      <c r="M29" s="249" t="s">
        <v>9</v>
      </c>
      <c r="N29" s="267">
        <v>1</v>
      </c>
      <c r="O29" s="268"/>
      <c r="P29" s="269">
        <f t="shared" ref="P29:P53" si="1">ROUND(O29*N29,2)</f>
        <v>0</v>
      </c>
    </row>
    <row r="30" spans="1:17" ht="33" customHeight="1" x14ac:dyDescent="0.25">
      <c r="B30" s="340" t="s">
        <v>18</v>
      </c>
      <c r="C30" s="393">
        <v>34</v>
      </c>
      <c r="D30" s="295" t="s">
        <v>81</v>
      </c>
      <c r="E30" s="296" t="s">
        <v>159</v>
      </c>
      <c r="F30" s="985" t="s">
        <v>365</v>
      </c>
      <c r="G30" s="986"/>
      <c r="H30" s="986"/>
      <c r="I30" s="986"/>
      <c r="J30" s="986"/>
      <c r="K30" s="986"/>
      <c r="L30" s="987"/>
      <c r="M30" s="393" t="s">
        <v>141</v>
      </c>
      <c r="N30" s="394">
        <v>4.26</v>
      </c>
      <c r="O30" s="389"/>
      <c r="P30" s="259">
        <f t="shared" si="1"/>
        <v>0</v>
      </c>
    </row>
    <row r="31" spans="1:17" ht="33" customHeight="1" x14ac:dyDescent="0.25">
      <c r="B31" s="341" t="s">
        <v>18</v>
      </c>
      <c r="C31" s="395">
        <v>370</v>
      </c>
      <c r="D31" s="147" t="s">
        <v>81</v>
      </c>
      <c r="E31" s="132" t="s">
        <v>160</v>
      </c>
      <c r="F31" s="941" t="s">
        <v>366</v>
      </c>
      <c r="G31" s="942"/>
      <c r="H31" s="942"/>
      <c r="I31" s="942"/>
      <c r="J31" s="942"/>
      <c r="K31" s="942"/>
      <c r="L31" s="943"/>
      <c r="M31" s="395" t="s">
        <v>82</v>
      </c>
      <c r="N31" s="396">
        <v>0.36899999999999999</v>
      </c>
      <c r="O31" s="390"/>
      <c r="P31" s="276">
        <f t="shared" si="1"/>
        <v>0</v>
      </c>
    </row>
    <row r="32" spans="1:17" ht="33" customHeight="1" x14ac:dyDescent="0.25">
      <c r="B32" s="341" t="s">
        <v>18</v>
      </c>
      <c r="C32" s="395">
        <v>1106</v>
      </c>
      <c r="D32" s="147" t="s">
        <v>81</v>
      </c>
      <c r="E32" s="132" t="s">
        <v>161</v>
      </c>
      <c r="F32" s="941" t="s">
        <v>368</v>
      </c>
      <c r="G32" s="942"/>
      <c r="H32" s="942"/>
      <c r="I32" s="942"/>
      <c r="J32" s="942"/>
      <c r="K32" s="942"/>
      <c r="L32" s="943"/>
      <c r="M32" s="395" t="s">
        <v>141</v>
      </c>
      <c r="N32" s="396">
        <v>24.888000000000002</v>
      </c>
      <c r="O32" s="390"/>
      <c r="P32" s="276">
        <f t="shared" si="1"/>
        <v>0</v>
      </c>
    </row>
    <row r="33" spans="2:16" ht="33" customHeight="1" x14ac:dyDescent="0.25">
      <c r="B33" s="341" t="s">
        <v>18</v>
      </c>
      <c r="C33" s="395">
        <v>1346</v>
      </c>
      <c r="D33" s="147" t="s">
        <v>81</v>
      </c>
      <c r="E33" s="132" t="s">
        <v>162</v>
      </c>
      <c r="F33" s="941" t="s">
        <v>369</v>
      </c>
      <c r="G33" s="942"/>
      <c r="H33" s="942"/>
      <c r="I33" s="942"/>
      <c r="J33" s="942"/>
      <c r="K33" s="942"/>
      <c r="L33" s="943"/>
      <c r="M33" s="395" t="s">
        <v>373</v>
      </c>
      <c r="N33" s="396">
        <v>0.13388430000000001</v>
      </c>
      <c r="O33" s="390"/>
      <c r="P33" s="276">
        <f t="shared" si="1"/>
        <v>0</v>
      </c>
    </row>
    <row r="34" spans="2:16" ht="33" customHeight="1" x14ac:dyDescent="0.25">
      <c r="B34" s="341" t="s">
        <v>18</v>
      </c>
      <c r="C34" s="395">
        <v>1379</v>
      </c>
      <c r="D34" s="147" t="s">
        <v>81</v>
      </c>
      <c r="E34" s="132" t="s">
        <v>163</v>
      </c>
      <c r="F34" s="941" t="s">
        <v>370</v>
      </c>
      <c r="G34" s="942"/>
      <c r="H34" s="942"/>
      <c r="I34" s="942"/>
      <c r="J34" s="942"/>
      <c r="K34" s="942"/>
      <c r="L34" s="943"/>
      <c r="M34" s="395" t="s">
        <v>141</v>
      </c>
      <c r="N34" s="396">
        <v>87.186000000000007</v>
      </c>
      <c r="O34" s="390"/>
      <c r="P34" s="276">
        <f t="shared" si="1"/>
        <v>0</v>
      </c>
    </row>
    <row r="35" spans="2:16" ht="33" customHeight="1" x14ac:dyDescent="0.25">
      <c r="B35" s="341" t="s">
        <v>18</v>
      </c>
      <c r="C35" s="395">
        <v>4718</v>
      </c>
      <c r="D35" s="147" t="s">
        <v>81</v>
      </c>
      <c r="E35" s="132" t="s">
        <v>164</v>
      </c>
      <c r="F35" s="941" t="s">
        <v>375</v>
      </c>
      <c r="G35" s="942"/>
      <c r="H35" s="942"/>
      <c r="I35" s="942"/>
      <c r="J35" s="942"/>
      <c r="K35" s="942"/>
      <c r="L35" s="943"/>
      <c r="M35" s="395" t="s">
        <v>82</v>
      </c>
      <c r="N35" s="396">
        <v>0.126</v>
      </c>
      <c r="O35" s="390"/>
      <c r="P35" s="276">
        <f t="shared" si="1"/>
        <v>0</v>
      </c>
    </row>
    <row r="36" spans="2:16" ht="33" customHeight="1" x14ac:dyDescent="0.25">
      <c r="B36" s="341" t="s">
        <v>18</v>
      </c>
      <c r="C36" s="395">
        <v>4721</v>
      </c>
      <c r="D36" s="147" t="s">
        <v>81</v>
      </c>
      <c r="E36" s="132" t="s">
        <v>165</v>
      </c>
      <c r="F36" s="941" t="s">
        <v>371</v>
      </c>
      <c r="G36" s="942"/>
      <c r="H36" s="942"/>
      <c r="I36" s="942"/>
      <c r="J36" s="942"/>
      <c r="K36" s="942"/>
      <c r="L36" s="943"/>
      <c r="M36" s="395" t="s">
        <v>82</v>
      </c>
      <c r="N36" s="396">
        <v>3.2000000000000001E-2</v>
      </c>
      <c r="O36" s="390"/>
      <c r="P36" s="276">
        <f t="shared" si="1"/>
        <v>0</v>
      </c>
    </row>
    <row r="37" spans="2:16" ht="33" customHeight="1" x14ac:dyDescent="0.25">
      <c r="B37" s="341" t="s">
        <v>18</v>
      </c>
      <c r="C37" s="395">
        <v>6189</v>
      </c>
      <c r="D37" s="147" t="s">
        <v>81</v>
      </c>
      <c r="E37" s="132" t="s">
        <v>166</v>
      </c>
      <c r="F37" s="941" t="s">
        <v>376</v>
      </c>
      <c r="G37" s="942"/>
      <c r="H37" s="942"/>
      <c r="I37" s="942"/>
      <c r="J37" s="942"/>
      <c r="K37" s="942"/>
      <c r="L37" s="943"/>
      <c r="M37" s="395" t="s">
        <v>86</v>
      </c>
      <c r="N37" s="396">
        <v>0.30748999999999999</v>
      </c>
      <c r="O37" s="390"/>
      <c r="P37" s="276">
        <f t="shared" si="1"/>
        <v>0</v>
      </c>
    </row>
    <row r="38" spans="2:16" ht="33" customHeight="1" x14ac:dyDescent="0.25">
      <c r="B38" s="341" t="s">
        <v>18</v>
      </c>
      <c r="C38" s="395">
        <v>7258</v>
      </c>
      <c r="D38" s="147" t="s">
        <v>81</v>
      </c>
      <c r="E38" s="132" t="s">
        <v>174</v>
      </c>
      <c r="F38" s="941" t="s">
        <v>155</v>
      </c>
      <c r="G38" s="942"/>
      <c r="H38" s="942"/>
      <c r="I38" s="942"/>
      <c r="J38" s="942"/>
      <c r="K38" s="942"/>
      <c r="L38" s="943"/>
      <c r="M38" s="395" t="s">
        <v>373</v>
      </c>
      <c r="N38" s="396">
        <v>381.6</v>
      </c>
      <c r="O38" s="390"/>
      <c r="P38" s="276">
        <f t="shared" si="1"/>
        <v>0</v>
      </c>
    </row>
    <row r="39" spans="2:16" ht="33" customHeight="1" x14ac:dyDescent="0.25">
      <c r="B39" s="341" t="s">
        <v>18</v>
      </c>
      <c r="C39" s="395">
        <v>43132</v>
      </c>
      <c r="D39" s="147" t="s">
        <v>81</v>
      </c>
      <c r="E39" s="132" t="s">
        <v>168</v>
      </c>
      <c r="F39" s="941" t="s">
        <v>372</v>
      </c>
      <c r="G39" s="942"/>
      <c r="H39" s="942"/>
      <c r="I39" s="942"/>
      <c r="J39" s="942"/>
      <c r="K39" s="942"/>
      <c r="L39" s="943"/>
      <c r="M39" s="395" t="s">
        <v>374</v>
      </c>
      <c r="N39" s="396">
        <v>7.1999999999999995E-2</v>
      </c>
      <c r="O39" s="390"/>
      <c r="P39" s="276">
        <f t="shared" si="1"/>
        <v>0</v>
      </c>
    </row>
    <row r="40" spans="2:16" ht="33" customHeight="1" x14ac:dyDescent="0.25">
      <c r="B40" s="341" t="s">
        <v>18</v>
      </c>
      <c r="C40" s="395">
        <v>88245</v>
      </c>
      <c r="D40" s="147" t="s">
        <v>19</v>
      </c>
      <c r="E40" s="132" t="s">
        <v>170</v>
      </c>
      <c r="F40" s="883" t="s">
        <v>156</v>
      </c>
      <c r="G40" s="884"/>
      <c r="H40" s="884"/>
      <c r="I40" s="884"/>
      <c r="J40" s="884"/>
      <c r="K40" s="884"/>
      <c r="L40" s="885"/>
      <c r="M40" s="395" t="s">
        <v>83</v>
      </c>
      <c r="N40" s="396">
        <v>0.41299999999999998</v>
      </c>
      <c r="O40" s="390"/>
      <c r="P40" s="276">
        <f t="shared" si="1"/>
        <v>0</v>
      </c>
    </row>
    <row r="41" spans="2:16" ht="33" customHeight="1" x14ac:dyDescent="0.25">
      <c r="B41" s="341" t="s">
        <v>18</v>
      </c>
      <c r="C41" s="395">
        <v>88262</v>
      </c>
      <c r="D41" s="147" t="s">
        <v>19</v>
      </c>
      <c r="E41" s="132" t="s">
        <v>171</v>
      </c>
      <c r="F41" s="883" t="s">
        <v>84</v>
      </c>
      <c r="G41" s="884"/>
      <c r="H41" s="884"/>
      <c r="I41" s="884"/>
      <c r="J41" s="884"/>
      <c r="K41" s="884"/>
      <c r="L41" s="885"/>
      <c r="M41" s="395" t="s">
        <v>83</v>
      </c>
      <c r="N41" s="396">
        <v>1.96</v>
      </c>
      <c r="O41" s="390"/>
      <c r="P41" s="276">
        <f t="shared" si="1"/>
        <v>0</v>
      </c>
    </row>
    <row r="42" spans="2:16" ht="33" customHeight="1" x14ac:dyDescent="0.25">
      <c r="B42" s="341" t="s">
        <v>18</v>
      </c>
      <c r="C42" s="395">
        <v>88309</v>
      </c>
      <c r="D42" s="147" t="s">
        <v>19</v>
      </c>
      <c r="E42" s="132" t="s">
        <v>172</v>
      </c>
      <c r="F42" s="883" t="s">
        <v>157</v>
      </c>
      <c r="G42" s="884"/>
      <c r="H42" s="884"/>
      <c r="I42" s="884"/>
      <c r="J42" s="884"/>
      <c r="K42" s="884"/>
      <c r="L42" s="885"/>
      <c r="M42" s="395" t="s">
        <v>83</v>
      </c>
      <c r="N42" s="396">
        <v>8.2110000000000003</v>
      </c>
      <c r="O42" s="390"/>
      <c r="P42" s="276">
        <f t="shared" si="1"/>
        <v>0</v>
      </c>
    </row>
    <row r="43" spans="2:16" ht="33" customHeight="1" x14ac:dyDescent="0.25">
      <c r="B43" s="302" t="s">
        <v>18</v>
      </c>
      <c r="C43" s="397">
        <v>88316</v>
      </c>
      <c r="D43" s="273" t="s">
        <v>19</v>
      </c>
      <c r="E43" s="263" t="s">
        <v>173</v>
      </c>
      <c r="F43" s="982" t="s">
        <v>85</v>
      </c>
      <c r="G43" s="983"/>
      <c r="H43" s="983"/>
      <c r="I43" s="983"/>
      <c r="J43" s="983"/>
      <c r="K43" s="983"/>
      <c r="L43" s="984"/>
      <c r="M43" s="397" t="s">
        <v>83</v>
      </c>
      <c r="N43" s="398">
        <v>18.210999999999999</v>
      </c>
      <c r="O43" s="391"/>
      <c r="P43" s="270">
        <f t="shared" si="1"/>
        <v>0</v>
      </c>
    </row>
    <row r="44" spans="2:16" ht="33" customHeight="1" x14ac:dyDescent="0.25">
      <c r="B44" s="248"/>
      <c r="C44" s="249" t="s">
        <v>208</v>
      </c>
      <c r="D44" s="249"/>
      <c r="E44" s="271" t="str">
        <f>Orçamento!D27</f>
        <v>3.1</v>
      </c>
      <c r="F44" s="946" t="s">
        <v>177</v>
      </c>
      <c r="G44" s="947"/>
      <c r="H44" s="947"/>
      <c r="I44" s="947"/>
      <c r="J44" s="947"/>
      <c r="K44" s="947"/>
      <c r="L44" s="948"/>
      <c r="M44" s="249" t="s">
        <v>89</v>
      </c>
      <c r="N44" s="267">
        <v>1</v>
      </c>
      <c r="O44" s="268"/>
      <c r="P44" s="269">
        <f t="shared" si="1"/>
        <v>0</v>
      </c>
    </row>
    <row r="45" spans="2:16" ht="33" customHeight="1" x14ac:dyDescent="0.25">
      <c r="B45" s="301" t="s">
        <v>18</v>
      </c>
      <c r="C45" s="150">
        <v>4460</v>
      </c>
      <c r="D45" s="151" t="s">
        <v>81</v>
      </c>
      <c r="E45" s="145" t="s">
        <v>179</v>
      </c>
      <c r="F45" s="985" t="s">
        <v>180</v>
      </c>
      <c r="G45" s="986"/>
      <c r="H45" s="986"/>
      <c r="I45" s="986"/>
      <c r="J45" s="986"/>
      <c r="K45" s="986"/>
      <c r="L45" s="987"/>
      <c r="M45" s="152" t="s">
        <v>86</v>
      </c>
      <c r="N45" s="153">
        <v>2.8860000000000001E-3</v>
      </c>
      <c r="O45" s="509"/>
      <c r="P45" s="276">
        <f t="shared" si="1"/>
        <v>0</v>
      </c>
    </row>
    <row r="46" spans="2:16" ht="33" customHeight="1" x14ac:dyDescent="0.25">
      <c r="B46" s="301" t="s">
        <v>18</v>
      </c>
      <c r="C46" s="150">
        <v>88253</v>
      </c>
      <c r="D46" s="151" t="s">
        <v>19</v>
      </c>
      <c r="E46" s="145" t="s">
        <v>182</v>
      </c>
      <c r="F46" s="941" t="s">
        <v>181</v>
      </c>
      <c r="G46" s="942"/>
      <c r="H46" s="942"/>
      <c r="I46" s="942"/>
      <c r="J46" s="942"/>
      <c r="K46" s="942"/>
      <c r="L46" s="943"/>
      <c r="M46" s="152" t="s">
        <v>83</v>
      </c>
      <c r="N46" s="153">
        <v>2.5000000000000001E-3</v>
      </c>
      <c r="O46" s="509"/>
      <c r="P46" s="278">
        <f t="shared" si="1"/>
        <v>0</v>
      </c>
    </row>
    <row r="47" spans="2:16" ht="33" customHeight="1" x14ac:dyDescent="0.25">
      <c r="B47" s="301" t="s">
        <v>18</v>
      </c>
      <c r="C47" s="150">
        <v>88288</v>
      </c>
      <c r="D47" s="151" t="s">
        <v>19</v>
      </c>
      <c r="E47" s="145" t="s">
        <v>184</v>
      </c>
      <c r="F47" s="941" t="s">
        <v>183</v>
      </c>
      <c r="G47" s="942"/>
      <c r="H47" s="942"/>
      <c r="I47" s="942"/>
      <c r="J47" s="942"/>
      <c r="K47" s="942"/>
      <c r="L47" s="943"/>
      <c r="M47" s="152" t="s">
        <v>83</v>
      </c>
      <c r="N47" s="153">
        <v>2.5000000000000001E-3</v>
      </c>
      <c r="O47" s="509"/>
      <c r="P47" s="278">
        <f t="shared" si="1"/>
        <v>0</v>
      </c>
    </row>
    <row r="48" spans="2:16" ht="33" customHeight="1" x14ac:dyDescent="0.25">
      <c r="B48" s="301" t="s">
        <v>18</v>
      </c>
      <c r="C48" s="150">
        <v>88316</v>
      </c>
      <c r="D48" s="151" t="s">
        <v>19</v>
      </c>
      <c r="E48" s="145" t="s">
        <v>185</v>
      </c>
      <c r="F48" s="883" t="s">
        <v>85</v>
      </c>
      <c r="G48" s="884"/>
      <c r="H48" s="884"/>
      <c r="I48" s="884"/>
      <c r="J48" s="884"/>
      <c r="K48" s="884"/>
      <c r="L48" s="885"/>
      <c r="M48" s="152" t="s">
        <v>83</v>
      </c>
      <c r="N48" s="153">
        <v>7.4999999999999997E-3</v>
      </c>
      <c r="O48" s="509"/>
      <c r="P48" s="278">
        <f t="shared" si="1"/>
        <v>0</v>
      </c>
    </row>
    <row r="49" spans="2:16" ht="33" customHeight="1" x14ac:dyDescent="0.25">
      <c r="B49" s="301" t="s">
        <v>18</v>
      </c>
      <c r="C49" s="150">
        <v>88597</v>
      </c>
      <c r="D49" s="151" t="s">
        <v>19</v>
      </c>
      <c r="E49" s="145" t="s">
        <v>186</v>
      </c>
      <c r="F49" s="883" t="s">
        <v>187</v>
      </c>
      <c r="G49" s="884"/>
      <c r="H49" s="884"/>
      <c r="I49" s="884"/>
      <c r="J49" s="884"/>
      <c r="K49" s="884"/>
      <c r="L49" s="885"/>
      <c r="M49" s="152" t="s">
        <v>83</v>
      </c>
      <c r="N49" s="153">
        <v>2E-3</v>
      </c>
      <c r="O49" s="509"/>
      <c r="P49" s="278">
        <f t="shared" si="1"/>
        <v>0</v>
      </c>
    </row>
    <row r="50" spans="2:16" ht="33" customHeight="1" x14ac:dyDescent="0.25">
      <c r="B50" s="302" t="s">
        <v>18</v>
      </c>
      <c r="C50" s="272">
        <v>92145</v>
      </c>
      <c r="D50" s="273" t="s">
        <v>19</v>
      </c>
      <c r="E50" s="263" t="s">
        <v>188</v>
      </c>
      <c r="F50" s="920" t="s">
        <v>189</v>
      </c>
      <c r="G50" s="921"/>
      <c r="H50" s="921"/>
      <c r="I50" s="921"/>
      <c r="J50" s="921"/>
      <c r="K50" s="921"/>
      <c r="L50" s="922"/>
      <c r="M50" s="274" t="s">
        <v>167</v>
      </c>
      <c r="N50" s="275">
        <v>1E-3</v>
      </c>
      <c r="O50" s="391"/>
      <c r="P50" s="270">
        <f t="shared" si="1"/>
        <v>0</v>
      </c>
    </row>
    <row r="51" spans="2:16" ht="33" customHeight="1" x14ac:dyDescent="0.25">
      <c r="B51" s="248"/>
      <c r="C51" s="249" t="s">
        <v>209</v>
      </c>
      <c r="D51" s="249"/>
      <c r="E51" s="271" t="str">
        <f>Orçamento!D35</f>
        <v>3.10</v>
      </c>
      <c r="F51" s="946" t="s">
        <v>190</v>
      </c>
      <c r="G51" s="947"/>
      <c r="H51" s="947"/>
      <c r="I51" s="947"/>
      <c r="J51" s="947"/>
      <c r="K51" s="947"/>
      <c r="L51" s="948"/>
      <c r="M51" s="249" t="s">
        <v>89</v>
      </c>
      <c r="N51" s="267">
        <v>1</v>
      </c>
      <c r="O51" s="268"/>
      <c r="P51" s="269">
        <f t="shared" si="1"/>
        <v>0</v>
      </c>
    </row>
    <row r="52" spans="2:16" s="279" customFormat="1" ht="33" customHeight="1" x14ac:dyDescent="0.25">
      <c r="B52" s="280" t="s">
        <v>191</v>
      </c>
      <c r="C52" s="281" t="s">
        <v>206</v>
      </c>
      <c r="D52" s="282" t="s">
        <v>81</v>
      </c>
      <c r="E52" s="283" t="s">
        <v>192</v>
      </c>
      <c r="F52" s="949" t="s">
        <v>207</v>
      </c>
      <c r="G52" s="950"/>
      <c r="H52" s="950"/>
      <c r="I52" s="950"/>
      <c r="J52" s="950"/>
      <c r="K52" s="950"/>
      <c r="L52" s="951"/>
      <c r="M52" s="284" t="s">
        <v>141</v>
      </c>
      <c r="N52" s="285">
        <v>1.2</v>
      </c>
      <c r="O52" s="389"/>
      <c r="P52" s="286">
        <f t="shared" si="1"/>
        <v>0</v>
      </c>
    </row>
    <row r="53" spans="2:16" ht="33" customHeight="1" x14ac:dyDescent="0.25">
      <c r="B53" s="341" t="s">
        <v>18</v>
      </c>
      <c r="C53" s="146">
        <v>5839</v>
      </c>
      <c r="D53" s="147" t="s">
        <v>19</v>
      </c>
      <c r="E53" s="132" t="s">
        <v>193</v>
      </c>
      <c r="F53" s="883" t="s">
        <v>194</v>
      </c>
      <c r="G53" s="884"/>
      <c r="H53" s="884"/>
      <c r="I53" s="884"/>
      <c r="J53" s="884"/>
      <c r="K53" s="884"/>
      <c r="L53" s="885"/>
      <c r="M53" s="148" t="s">
        <v>167</v>
      </c>
      <c r="N53" s="149">
        <v>2E-3</v>
      </c>
      <c r="O53" s="390"/>
      <c r="P53" s="287">
        <f t="shared" si="1"/>
        <v>0</v>
      </c>
    </row>
    <row r="54" spans="2:16" ht="33" customHeight="1" x14ac:dyDescent="0.25">
      <c r="B54" s="341" t="s">
        <v>18</v>
      </c>
      <c r="C54" s="146">
        <v>5841</v>
      </c>
      <c r="D54" s="147" t="s">
        <v>19</v>
      </c>
      <c r="E54" s="132" t="s">
        <v>195</v>
      </c>
      <c r="F54" s="883" t="s">
        <v>198</v>
      </c>
      <c r="G54" s="884"/>
      <c r="H54" s="884"/>
      <c r="I54" s="884"/>
      <c r="J54" s="884"/>
      <c r="K54" s="884"/>
      <c r="L54" s="885"/>
      <c r="M54" s="148" t="s">
        <v>169</v>
      </c>
      <c r="N54" s="149">
        <v>4.0000000000000001E-3</v>
      </c>
      <c r="O54" s="390"/>
      <c r="P54" s="287">
        <f t="shared" ref="P54:P105" si="2">ROUND(O54*N54,2)</f>
        <v>0</v>
      </c>
    </row>
    <row r="55" spans="2:16" ht="54" customHeight="1" x14ac:dyDescent="0.25">
      <c r="B55" s="341" t="s">
        <v>18</v>
      </c>
      <c r="C55" s="146">
        <v>83362</v>
      </c>
      <c r="D55" s="147" t="s">
        <v>19</v>
      </c>
      <c r="E55" s="132" t="s">
        <v>196</v>
      </c>
      <c r="F55" s="883" t="s">
        <v>197</v>
      </c>
      <c r="G55" s="884"/>
      <c r="H55" s="884"/>
      <c r="I55" s="884"/>
      <c r="J55" s="884"/>
      <c r="K55" s="884"/>
      <c r="L55" s="885"/>
      <c r="M55" s="148" t="s">
        <v>167</v>
      </c>
      <c r="N55" s="149">
        <v>1E-3</v>
      </c>
      <c r="O55" s="390"/>
      <c r="P55" s="287">
        <f t="shared" si="2"/>
        <v>0</v>
      </c>
    </row>
    <row r="56" spans="2:16" ht="54" customHeight="1" x14ac:dyDescent="0.25">
      <c r="B56" s="341" t="s">
        <v>18</v>
      </c>
      <c r="C56" s="146">
        <v>91486</v>
      </c>
      <c r="D56" s="147" t="s">
        <v>19</v>
      </c>
      <c r="E56" s="132" t="s">
        <v>199</v>
      </c>
      <c r="F56" s="883" t="s">
        <v>205</v>
      </c>
      <c r="G56" s="884"/>
      <c r="H56" s="884"/>
      <c r="I56" s="884"/>
      <c r="J56" s="884"/>
      <c r="K56" s="884"/>
      <c r="L56" s="885"/>
      <c r="M56" s="148" t="s">
        <v>169</v>
      </c>
      <c r="N56" s="149">
        <v>4.8999999999999998E-3</v>
      </c>
      <c r="O56" s="390"/>
      <c r="P56" s="287">
        <f t="shared" si="2"/>
        <v>0</v>
      </c>
    </row>
    <row r="57" spans="2:16" ht="33" customHeight="1" x14ac:dyDescent="0.25">
      <c r="B57" s="341" t="s">
        <v>18</v>
      </c>
      <c r="C57" s="146">
        <v>88316</v>
      </c>
      <c r="D57" s="147" t="s">
        <v>19</v>
      </c>
      <c r="E57" s="132" t="s">
        <v>200</v>
      </c>
      <c r="F57" s="883" t="s">
        <v>85</v>
      </c>
      <c r="G57" s="884"/>
      <c r="H57" s="884"/>
      <c r="I57" s="884"/>
      <c r="J57" s="884"/>
      <c r="K57" s="884"/>
      <c r="L57" s="885"/>
      <c r="M57" s="148" t="s">
        <v>83</v>
      </c>
      <c r="N57" s="149">
        <v>5.7999999999999996E-3</v>
      </c>
      <c r="O57" s="390"/>
      <c r="P57" s="287">
        <f t="shared" si="2"/>
        <v>0</v>
      </c>
    </row>
    <row r="58" spans="2:16" ht="33" customHeight="1" x14ac:dyDescent="0.25">
      <c r="B58" s="341" t="s">
        <v>18</v>
      </c>
      <c r="C58" s="146">
        <v>89035</v>
      </c>
      <c r="D58" s="147" t="s">
        <v>19</v>
      </c>
      <c r="E58" s="132" t="s">
        <v>203</v>
      </c>
      <c r="F58" s="883" t="s">
        <v>201</v>
      </c>
      <c r="G58" s="884"/>
      <c r="H58" s="884"/>
      <c r="I58" s="884"/>
      <c r="J58" s="884"/>
      <c r="K58" s="884"/>
      <c r="L58" s="885"/>
      <c r="M58" s="148" t="s">
        <v>167</v>
      </c>
      <c r="N58" s="149">
        <v>1.6999999999999999E-3</v>
      </c>
      <c r="O58" s="390"/>
      <c r="P58" s="287">
        <f t="shared" si="2"/>
        <v>0</v>
      </c>
    </row>
    <row r="59" spans="2:16" ht="33" customHeight="1" x14ac:dyDescent="0.25">
      <c r="B59" s="302" t="s">
        <v>18</v>
      </c>
      <c r="C59" s="272">
        <v>89036</v>
      </c>
      <c r="D59" s="273" t="s">
        <v>19</v>
      </c>
      <c r="E59" s="263" t="s">
        <v>204</v>
      </c>
      <c r="F59" s="920" t="s">
        <v>202</v>
      </c>
      <c r="G59" s="921"/>
      <c r="H59" s="921"/>
      <c r="I59" s="921"/>
      <c r="J59" s="921"/>
      <c r="K59" s="921"/>
      <c r="L59" s="922"/>
      <c r="M59" s="274" t="s">
        <v>169</v>
      </c>
      <c r="N59" s="275">
        <v>4.1000000000000003E-3</v>
      </c>
      <c r="O59" s="391"/>
      <c r="P59" s="288">
        <f t="shared" si="2"/>
        <v>0</v>
      </c>
    </row>
    <row r="60" spans="2:16" ht="33" customHeight="1" x14ac:dyDescent="0.25">
      <c r="B60" s="248"/>
      <c r="C60" s="249" t="s">
        <v>223</v>
      </c>
      <c r="D60" s="249"/>
      <c r="E60" s="271" t="str">
        <f>Orçamento!D36</f>
        <v>3.11</v>
      </c>
      <c r="F60" s="946" t="s">
        <v>210</v>
      </c>
      <c r="G60" s="947"/>
      <c r="H60" s="947"/>
      <c r="I60" s="947"/>
      <c r="J60" s="947"/>
      <c r="K60" s="947"/>
      <c r="L60" s="948"/>
      <c r="M60" s="249" t="s">
        <v>89</v>
      </c>
      <c r="N60" s="267">
        <v>1</v>
      </c>
      <c r="O60" s="268"/>
      <c r="P60" s="269">
        <f>ROUND(O60*N60,2)</f>
        <v>0</v>
      </c>
    </row>
    <row r="61" spans="2:16" ht="33" customHeight="1" x14ac:dyDescent="0.25">
      <c r="B61" s="280" t="s">
        <v>191</v>
      </c>
      <c r="C61" s="281" t="s">
        <v>211</v>
      </c>
      <c r="D61" s="282" t="s">
        <v>81</v>
      </c>
      <c r="E61" s="283" t="s">
        <v>212</v>
      </c>
      <c r="F61" s="996" t="s">
        <v>221</v>
      </c>
      <c r="G61" s="996"/>
      <c r="H61" s="996"/>
      <c r="I61" s="996"/>
      <c r="J61" s="996"/>
      <c r="K61" s="996"/>
      <c r="L61" s="996"/>
      <c r="M61" s="284" t="s">
        <v>141</v>
      </c>
      <c r="N61" s="285">
        <v>0.45</v>
      </c>
      <c r="O61" s="389"/>
      <c r="P61" s="289">
        <f t="shared" si="2"/>
        <v>0</v>
      </c>
    </row>
    <row r="62" spans="2:16" ht="33" customHeight="1" x14ac:dyDescent="0.25">
      <c r="B62" s="341" t="s">
        <v>18</v>
      </c>
      <c r="C62" s="146">
        <v>5839</v>
      </c>
      <c r="D62" s="147" t="s">
        <v>19</v>
      </c>
      <c r="E62" s="132" t="s">
        <v>213</v>
      </c>
      <c r="F62" s="957" t="s">
        <v>194</v>
      </c>
      <c r="G62" s="957"/>
      <c r="H62" s="957"/>
      <c r="I62" s="957"/>
      <c r="J62" s="957"/>
      <c r="K62" s="957"/>
      <c r="L62" s="957"/>
      <c r="M62" s="290" t="s">
        <v>167</v>
      </c>
      <c r="N62" s="149">
        <v>2E-3</v>
      </c>
      <c r="O62" s="390"/>
      <c r="P62" s="287">
        <f t="shared" si="2"/>
        <v>0</v>
      </c>
    </row>
    <row r="63" spans="2:16" ht="33" customHeight="1" x14ac:dyDescent="0.25">
      <c r="B63" s="341" t="s">
        <v>18</v>
      </c>
      <c r="C63" s="146">
        <v>5841</v>
      </c>
      <c r="D63" s="147" t="s">
        <v>19</v>
      </c>
      <c r="E63" s="132" t="s">
        <v>214</v>
      </c>
      <c r="F63" s="957" t="s">
        <v>198</v>
      </c>
      <c r="G63" s="957"/>
      <c r="H63" s="957"/>
      <c r="I63" s="957"/>
      <c r="J63" s="957"/>
      <c r="K63" s="957"/>
      <c r="L63" s="957"/>
      <c r="M63" s="290" t="s">
        <v>169</v>
      </c>
      <c r="N63" s="149">
        <v>4.0000000000000001E-3</v>
      </c>
      <c r="O63" s="390"/>
      <c r="P63" s="287">
        <f t="shared" si="2"/>
        <v>0</v>
      </c>
    </row>
    <row r="64" spans="2:16" ht="44.25" customHeight="1" x14ac:dyDescent="0.25">
      <c r="B64" s="341" t="s">
        <v>18</v>
      </c>
      <c r="C64" s="146">
        <v>83362</v>
      </c>
      <c r="D64" s="147" t="s">
        <v>19</v>
      </c>
      <c r="E64" s="132" t="s">
        <v>215</v>
      </c>
      <c r="F64" s="957" t="s">
        <v>216</v>
      </c>
      <c r="G64" s="957"/>
      <c r="H64" s="957"/>
      <c r="I64" s="957"/>
      <c r="J64" s="957"/>
      <c r="K64" s="957"/>
      <c r="L64" s="957"/>
      <c r="M64" s="290" t="s">
        <v>167</v>
      </c>
      <c r="N64" s="149">
        <v>4.0000000000000002E-4</v>
      </c>
      <c r="O64" s="390"/>
      <c r="P64" s="287">
        <f t="shared" si="2"/>
        <v>0</v>
      </c>
    </row>
    <row r="65" spans="2:16" ht="51.75" customHeight="1" x14ac:dyDescent="0.25">
      <c r="B65" s="341" t="s">
        <v>18</v>
      </c>
      <c r="C65" s="146">
        <v>91486</v>
      </c>
      <c r="D65" s="147" t="s">
        <v>19</v>
      </c>
      <c r="E65" s="132" t="s">
        <v>217</v>
      </c>
      <c r="F65" s="957" t="s">
        <v>205</v>
      </c>
      <c r="G65" s="957"/>
      <c r="H65" s="957"/>
      <c r="I65" s="957"/>
      <c r="J65" s="957"/>
      <c r="K65" s="957"/>
      <c r="L65" s="957"/>
      <c r="M65" s="290" t="s">
        <v>169</v>
      </c>
      <c r="N65" s="149">
        <v>5.1000000000000004E-3</v>
      </c>
      <c r="O65" s="390"/>
      <c r="P65" s="287">
        <f t="shared" si="2"/>
        <v>0</v>
      </c>
    </row>
    <row r="66" spans="2:16" ht="33" customHeight="1" x14ac:dyDescent="0.25">
      <c r="B66" s="341" t="s">
        <v>18</v>
      </c>
      <c r="C66" s="146">
        <v>88316</v>
      </c>
      <c r="D66" s="147" t="s">
        <v>19</v>
      </c>
      <c r="E66" s="132" t="s">
        <v>218</v>
      </c>
      <c r="F66" s="960" t="s">
        <v>85</v>
      </c>
      <c r="G66" s="961"/>
      <c r="H66" s="961"/>
      <c r="I66" s="961"/>
      <c r="J66" s="961"/>
      <c r="K66" s="961"/>
      <c r="L66" s="962"/>
      <c r="M66" s="290" t="s">
        <v>83</v>
      </c>
      <c r="N66" s="149">
        <v>5.4999999999999997E-3</v>
      </c>
      <c r="O66" s="390"/>
      <c r="P66" s="287">
        <f t="shared" si="2"/>
        <v>0</v>
      </c>
    </row>
    <row r="67" spans="2:16" ht="33" customHeight="1" x14ac:dyDescent="0.25">
      <c r="B67" s="341" t="s">
        <v>18</v>
      </c>
      <c r="C67" s="146">
        <v>89035</v>
      </c>
      <c r="D67" s="147" t="s">
        <v>19</v>
      </c>
      <c r="E67" s="132" t="s">
        <v>219</v>
      </c>
      <c r="F67" s="957" t="s">
        <v>201</v>
      </c>
      <c r="G67" s="957"/>
      <c r="H67" s="957"/>
      <c r="I67" s="957"/>
      <c r="J67" s="957"/>
      <c r="K67" s="957"/>
      <c r="L67" s="957"/>
      <c r="M67" s="290" t="s">
        <v>167</v>
      </c>
      <c r="N67" s="149">
        <v>1.6999999999999999E-3</v>
      </c>
      <c r="O67" s="390"/>
      <c r="P67" s="287">
        <f t="shared" si="2"/>
        <v>0</v>
      </c>
    </row>
    <row r="68" spans="2:16" ht="33" customHeight="1" x14ac:dyDescent="0.25">
      <c r="B68" s="302" t="s">
        <v>18</v>
      </c>
      <c r="C68" s="272">
        <v>89036</v>
      </c>
      <c r="D68" s="273" t="s">
        <v>19</v>
      </c>
      <c r="E68" s="263" t="s">
        <v>220</v>
      </c>
      <c r="F68" s="959" t="s">
        <v>202</v>
      </c>
      <c r="G68" s="959"/>
      <c r="H68" s="959"/>
      <c r="I68" s="959"/>
      <c r="J68" s="959"/>
      <c r="K68" s="959"/>
      <c r="L68" s="959"/>
      <c r="M68" s="291" t="s">
        <v>169</v>
      </c>
      <c r="N68" s="275">
        <v>3.8E-3</v>
      </c>
      <c r="O68" s="391"/>
      <c r="P68" s="288">
        <f t="shared" si="2"/>
        <v>0</v>
      </c>
    </row>
    <row r="69" spans="2:16" ht="33" customHeight="1" x14ac:dyDescent="0.25">
      <c r="B69" s="248"/>
      <c r="C69" s="249" t="s">
        <v>264</v>
      </c>
      <c r="D69" s="249"/>
      <c r="E69" s="271" t="str">
        <f>Orçamento!D37</f>
        <v>3.12</v>
      </c>
      <c r="F69" s="946" t="s">
        <v>222</v>
      </c>
      <c r="G69" s="947"/>
      <c r="H69" s="947"/>
      <c r="I69" s="947"/>
      <c r="J69" s="947"/>
      <c r="K69" s="947"/>
      <c r="L69" s="948"/>
      <c r="M69" s="249" t="s">
        <v>82</v>
      </c>
      <c r="N69" s="267">
        <v>1</v>
      </c>
      <c r="O69" s="268"/>
      <c r="P69" s="269">
        <f>ROUND(O69*N69,2)</f>
        <v>0</v>
      </c>
    </row>
    <row r="70" spans="2:16" ht="33" customHeight="1" x14ac:dyDescent="0.25">
      <c r="B70" s="335" t="s">
        <v>18</v>
      </c>
      <c r="C70" s="303"/>
      <c r="D70" s="304" t="s">
        <v>246</v>
      </c>
      <c r="E70" s="305" t="s">
        <v>224</v>
      </c>
      <c r="F70" s="952" t="s">
        <v>257</v>
      </c>
      <c r="G70" s="952"/>
      <c r="H70" s="952"/>
      <c r="I70" s="952"/>
      <c r="J70" s="952"/>
      <c r="K70" s="952"/>
      <c r="L70" s="952"/>
      <c r="M70" s="292" t="s">
        <v>245</v>
      </c>
      <c r="N70" s="293">
        <v>2.5548000000000002</v>
      </c>
      <c r="O70" s="508"/>
      <c r="P70" s="294">
        <f t="shared" si="2"/>
        <v>0</v>
      </c>
    </row>
    <row r="71" spans="2:16" ht="33" customHeight="1" x14ac:dyDescent="0.25">
      <c r="B71" s="336" t="s">
        <v>18</v>
      </c>
      <c r="C71" s="306">
        <v>370</v>
      </c>
      <c r="D71" s="307" t="s">
        <v>81</v>
      </c>
      <c r="E71" s="308" t="s">
        <v>247</v>
      </c>
      <c r="F71" s="309"/>
      <c r="G71" s="953" t="s">
        <v>152</v>
      </c>
      <c r="H71" s="953"/>
      <c r="I71" s="953"/>
      <c r="J71" s="953"/>
      <c r="K71" s="953"/>
      <c r="L71" s="954"/>
      <c r="M71" s="310" t="s">
        <v>82</v>
      </c>
      <c r="N71" s="311">
        <v>0.161</v>
      </c>
      <c r="O71" s="507"/>
      <c r="P71" s="312">
        <f t="shared" si="2"/>
        <v>0</v>
      </c>
    </row>
    <row r="72" spans="2:16" ht="33" customHeight="1" x14ac:dyDescent="0.25">
      <c r="B72" s="337" t="s">
        <v>18</v>
      </c>
      <c r="C72" s="313">
        <v>1379</v>
      </c>
      <c r="D72" s="314" t="s">
        <v>81</v>
      </c>
      <c r="E72" s="315" t="s">
        <v>248</v>
      </c>
      <c r="F72" s="316"/>
      <c r="G72" s="944" t="s">
        <v>153</v>
      </c>
      <c r="H72" s="944"/>
      <c r="I72" s="944"/>
      <c r="J72" s="944"/>
      <c r="K72" s="944"/>
      <c r="L72" s="945"/>
      <c r="M72" s="317" t="s">
        <v>141</v>
      </c>
      <c r="N72" s="318">
        <v>28</v>
      </c>
      <c r="O72" s="505"/>
      <c r="P72" s="319">
        <f t="shared" si="2"/>
        <v>0</v>
      </c>
    </row>
    <row r="73" spans="2:16" ht="33" customHeight="1" x14ac:dyDescent="0.25">
      <c r="B73" s="337" t="s">
        <v>18</v>
      </c>
      <c r="C73" s="313">
        <v>4720</v>
      </c>
      <c r="D73" s="314" t="s">
        <v>81</v>
      </c>
      <c r="E73" s="315" t="s">
        <v>249</v>
      </c>
      <c r="F73" s="316"/>
      <c r="G73" s="944" t="s">
        <v>258</v>
      </c>
      <c r="H73" s="944"/>
      <c r="I73" s="944"/>
      <c r="J73" s="944"/>
      <c r="K73" s="944"/>
      <c r="L73" s="945"/>
      <c r="M73" s="317" t="s">
        <v>82</v>
      </c>
      <c r="N73" s="318">
        <v>0.31290000000000001</v>
      </c>
      <c r="O73" s="505"/>
      <c r="P73" s="319">
        <f t="shared" si="2"/>
        <v>0</v>
      </c>
    </row>
    <row r="74" spans="2:16" ht="33" customHeight="1" x14ac:dyDescent="0.25">
      <c r="B74" s="337" t="s">
        <v>18</v>
      </c>
      <c r="C74" s="313">
        <v>4721</v>
      </c>
      <c r="D74" s="314" t="s">
        <v>81</v>
      </c>
      <c r="E74" s="315" t="s">
        <v>250</v>
      </c>
      <c r="F74" s="316"/>
      <c r="G74" s="944" t="s">
        <v>154</v>
      </c>
      <c r="H74" s="944"/>
      <c r="I74" s="944"/>
      <c r="J74" s="944"/>
      <c r="K74" s="944"/>
      <c r="L74" s="945"/>
      <c r="M74" s="317" t="s">
        <v>82</v>
      </c>
      <c r="N74" s="318">
        <v>0.1341</v>
      </c>
      <c r="O74" s="505"/>
      <c r="P74" s="319">
        <f t="shared" si="2"/>
        <v>0</v>
      </c>
    </row>
    <row r="75" spans="2:16" ht="33" customHeight="1" x14ac:dyDescent="0.25">
      <c r="B75" s="338" t="s">
        <v>18</v>
      </c>
      <c r="C75" s="320" t="s">
        <v>256</v>
      </c>
      <c r="D75" s="321" t="s">
        <v>81</v>
      </c>
      <c r="E75" s="322" t="s">
        <v>251</v>
      </c>
      <c r="F75" s="323"/>
      <c r="G75" s="963" t="s">
        <v>262</v>
      </c>
      <c r="H75" s="963"/>
      <c r="I75" s="963"/>
      <c r="J75" s="963"/>
      <c r="K75" s="963"/>
      <c r="L75" s="964"/>
      <c r="M75" s="324" t="s">
        <v>245</v>
      </c>
      <c r="N75" s="325">
        <v>0.06</v>
      </c>
      <c r="O75" s="326"/>
      <c r="P75" s="327">
        <f t="shared" si="2"/>
        <v>0</v>
      </c>
    </row>
    <row r="76" spans="2:16" ht="33" customHeight="1" x14ac:dyDescent="0.25">
      <c r="B76" s="337" t="s">
        <v>18</v>
      </c>
      <c r="C76" s="313">
        <v>5944</v>
      </c>
      <c r="D76" s="314" t="s">
        <v>19</v>
      </c>
      <c r="E76" s="315" t="s">
        <v>252</v>
      </c>
      <c r="F76" s="316"/>
      <c r="G76" s="944" t="s">
        <v>259</v>
      </c>
      <c r="H76" s="944"/>
      <c r="I76" s="944"/>
      <c r="J76" s="944"/>
      <c r="K76" s="944"/>
      <c r="L76" s="945"/>
      <c r="M76" s="317" t="s">
        <v>167</v>
      </c>
      <c r="N76" s="318">
        <v>3.5000000000000001E-3</v>
      </c>
      <c r="O76" s="505"/>
      <c r="P76" s="319">
        <f t="shared" si="2"/>
        <v>0</v>
      </c>
    </row>
    <row r="77" spans="2:16" ht="33" customHeight="1" x14ac:dyDescent="0.25">
      <c r="B77" s="337" t="s">
        <v>18</v>
      </c>
      <c r="C77" s="313">
        <v>7030</v>
      </c>
      <c r="D77" s="314" t="s">
        <v>19</v>
      </c>
      <c r="E77" s="315" t="s">
        <v>253</v>
      </c>
      <c r="F77" s="316"/>
      <c r="G77" s="944" t="s">
        <v>260</v>
      </c>
      <c r="H77" s="944"/>
      <c r="I77" s="944"/>
      <c r="J77" s="944"/>
      <c r="K77" s="944"/>
      <c r="L77" s="945"/>
      <c r="M77" s="317" t="s">
        <v>167</v>
      </c>
      <c r="N77" s="318">
        <v>1.34E-2</v>
      </c>
      <c r="O77" s="505"/>
      <c r="P77" s="319">
        <f t="shared" si="2"/>
        <v>0</v>
      </c>
    </row>
    <row r="78" spans="2:16" ht="33" customHeight="1" x14ac:dyDescent="0.25">
      <c r="B78" s="337" t="s">
        <v>18</v>
      </c>
      <c r="C78" s="313">
        <v>88316</v>
      </c>
      <c r="D78" s="314" t="s">
        <v>19</v>
      </c>
      <c r="E78" s="315" t="s">
        <v>254</v>
      </c>
      <c r="F78" s="316"/>
      <c r="G78" s="944" t="s">
        <v>85</v>
      </c>
      <c r="H78" s="944"/>
      <c r="I78" s="944"/>
      <c r="J78" s="944"/>
      <c r="K78" s="944"/>
      <c r="L78" s="945"/>
      <c r="M78" s="317" t="s">
        <v>83</v>
      </c>
      <c r="N78" s="318">
        <v>0.1067</v>
      </c>
      <c r="O78" s="505"/>
      <c r="P78" s="319">
        <f t="shared" si="2"/>
        <v>0</v>
      </c>
    </row>
    <row r="79" spans="2:16" ht="33" customHeight="1" x14ac:dyDescent="0.25">
      <c r="B79" s="339" t="s">
        <v>18</v>
      </c>
      <c r="C79" s="328">
        <v>93433</v>
      </c>
      <c r="D79" s="329" t="s">
        <v>19</v>
      </c>
      <c r="E79" s="330" t="s">
        <v>255</v>
      </c>
      <c r="F79" s="331"/>
      <c r="G79" s="965" t="s">
        <v>261</v>
      </c>
      <c r="H79" s="965"/>
      <c r="I79" s="965"/>
      <c r="J79" s="965"/>
      <c r="K79" s="965"/>
      <c r="L79" s="966"/>
      <c r="M79" s="332" t="s">
        <v>167</v>
      </c>
      <c r="N79" s="333">
        <v>1.34E-2</v>
      </c>
      <c r="O79" s="506"/>
      <c r="P79" s="334">
        <f t="shared" si="2"/>
        <v>0</v>
      </c>
    </row>
    <row r="80" spans="2:16" ht="33" customHeight="1" x14ac:dyDescent="0.25">
      <c r="B80" s="340" t="s">
        <v>18</v>
      </c>
      <c r="C80" s="299">
        <v>5835</v>
      </c>
      <c r="D80" s="295" t="s">
        <v>19</v>
      </c>
      <c r="E80" s="296" t="s">
        <v>225</v>
      </c>
      <c r="F80" s="967" t="s">
        <v>235</v>
      </c>
      <c r="G80" s="968"/>
      <c r="H80" s="968"/>
      <c r="I80" s="968"/>
      <c r="J80" s="968"/>
      <c r="K80" s="968"/>
      <c r="L80" s="969"/>
      <c r="M80" s="297" t="s">
        <v>167</v>
      </c>
      <c r="N80" s="298">
        <v>7.7299999999999994E-2</v>
      </c>
      <c r="O80" s="389"/>
      <c r="P80" s="300">
        <f t="shared" si="2"/>
        <v>0</v>
      </c>
    </row>
    <row r="81" spans="2:16" ht="33" customHeight="1" x14ac:dyDescent="0.25">
      <c r="B81" s="341" t="s">
        <v>18</v>
      </c>
      <c r="C81" s="146">
        <v>5837</v>
      </c>
      <c r="D81" s="147" t="s">
        <v>19</v>
      </c>
      <c r="E81" s="132" t="s">
        <v>226</v>
      </c>
      <c r="F81" s="938" t="s">
        <v>236</v>
      </c>
      <c r="G81" s="939"/>
      <c r="H81" s="939"/>
      <c r="I81" s="939"/>
      <c r="J81" s="939"/>
      <c r="K81" s="939"/>
      <c r="L81" s="940"/>
      <c r="M81" s="290" t="s">
        <v>169</v>
      </c>
      <c r="N81" s="149">
        <v>0.15809999999999999</v>
      </c>
      <c r="O81" s="390"/>
      <c r="P81" s="287">
        <f t="shared" si="2"/>
        <v>0</v>
      </c>
    </row>
    <row r="82" spans="2:16" ht="33" customHeight="1" x14ac:dyDescent="0.25">
      <c r="B82" s="341" t="s">
        <v>18</v>
      </c>
      <c r="C82" s="146">
        <v>88314</v>
      </c>
      <c r="D82" s="147" t="s">
        <v>19</v>
      </c>
      <c r="E82" s="132" t="s">
        <v>227</v>
      </c>
      <c r="F82" s="938" t="s">
        <v>237</v>
      </c>
      <c r="G82" s="939"/>
      <c r="H82" s="939"/>
      <c r="I82" s="939"/>
      <c r="J82" s="939"/>
      <c r="K82" s="939"/>
      <c r="L82" s="940"/>
      <c r="M82" s="290" t="s">
        <v>83</v>
      </c>
      <c r="N82" s="149">
        <v>1.8834</v>
      </c>
      <c r="O82" s="390"/>
      <c r="P82" s="287">
        <f t="shared" si="2"/>
        <v>0</v>
      </c>
    </row>
    <row r="83" spans="2:16" ht="50.25" customHeight="1" x14ac:dyDescent="0.25">
      <c r="B83" s="341" t="s">
        <v>18</v>
      </c>
      <c r="C83" s="146">
        <v>91386</v>
      </c>
      <c r="D83" s="147" t="s">
        <v>19</v>
      </c>
      <c r="E83" s="132" t="s">
        <v>228</v>
      </c>
      <c r="F83" s="938" t="s">
        <v>238</v>
      </c>
      <c r="G83" s="939"/>
      <c r="H83" s="939"/>
      <c r="I83" s="939"/>
      <c r="J83" s="939"/>
      <c r="K83" s="939"/>
      <c r="L83" s="940"/>
      <c r="M83" s="290" t="s">
        <v>167</v>
      </c>
      <c r="N83" s="149">
        <v>7.7299999999999994E-2</v>
      </c>
      <c r="O83" s="390"/>
      <c r="P83" s="287">
        <f t="shared" si="2"/>
        <v>0</v>
      </c>
    </row>
    <row r="84" spans="2:16" ht="33" customHeight="1" x14ac:dyDescent="0.25">
      <c r="B84" s="341" t="s">
        <v>18</v>
      </c>
      <c r="C84" s="146">
        <v>95631</v>
      </c>
      <c r="D84" s="147" t="s">
        <v>19</v>
      </c>
      <c r="E84" s="132" t="s">
        <v>229</v>
      </c>
      <c r="F84" s="938" t="s">
        <v>239</v>
      </c>
      <c r="G84" s="939"/>
      <c r="H84" s="939"/>
      <c r="I84" s="939"/>
      <c r="J84" s="939"/>
      <c r="K84" s="939"/>
      <c r="L84" s="940"/>
      <c r="M84" s="290" t="s">
        <v>167</v>
      </c>
      <c r="N84" s="149">
        <v>0.1118</v>
      </c>
      <c r="O84" s="390"/>
      <c r="P84" s="287">
        <f t="shared" si="2"/>
        <v>0</v>
      </c>
    </row>
    <row r="85" spans="2:16" ht="33" customHeight="1" x14ac:dyDescent="0.25">
      <c r="B85" s="341" t="s">
        <v>18</v>
      </c>
      <c r="C85" s="146">
        <v>95632</v>
      </c>
      <c r="D85" s="147" t="s">
        <v>19</v>
      </c>
      <c r="E85" s="132" t="s">
        <v>230</v>
      </c>
      <c r="F85" s="938" t="s">
        <v>240</v>
      </c>
      <c r="G85" s="939"/>
      <c r="H85" s="939"/>
      <c r="I85" s="939"/>
      <c r="J85" s="939"/>
      <c r="K85" s="939"/>
      <c r="L85" s="940"/>
      <c r="M85" s="290" t="s">
        <v>169</v>
      </c>
      <c r="N85" s="149">
        <v>0.1236</v>
      </c>
      <c r="O85" s="390"/>
      <c r="P85" s="287">
        <f t="shared" si="2"/>
        <v>0</v>
      </c>
    </row>
    <row r="86" spans="2:16" ht="33" customHeight="1" x14ac:dyDescent="0.25">
      <c r="B86" s="341" t="s">
        <v>18</v>
      </c>
      <c r="C86" s="146">
        <v>96155</v>
      </c>
      <c r="D86" s="147" t="s">
        <v>19</v>
      </c>
      <c r="E86" s="132" t="s">
        <v>231</v>
      </c>
      <c r="F86" s="938" t="s">
        <v>241</v>
      </c>
      <c r="G86" s="939"/>
      <c r="H86" s="939"/>
      <c r="I86" s="939"/>
      <c r="J86" s="939"/>
      <c r="K86" s="939"/>
      <c r="L86" s="940"/>
      <c r="M86" s="290" t="s">
        <v>169</v>
      </c>
      <c r="N86" s="149">
        <v>0.17849999999999999</v>
      </c>
      <c r="O86" s="390"/>
      <c r="P86" s="287">
        <f t="shared" si="2"/>
        <v>0</v>
      </c>
    </row>
    <row r="87" spans="2:16" ht="33" customHeight="1" x14ac:dyDescent="0.25">
      <c r="B87" s="341" t="s">
        <v>18</v>
      </c>
      <c r="C87" s="146">
        <v>96157</v>
      </c>
      <c r="D87" s="147" t="s">
        <v>19</v>
      </c>
      <c r="E87" s="132" t="s">
        <v>232</v>
      </c>
      <c r="F87" s="938" t="s">
        <v>242</v>
      </c>
      <c r="G87" s="939"/>
      <c r="H87" s="939"/>
      <c r="I87" s="939"/>
      <c r="J87" s="939"/>
      <c r="K87" s="939"/>
      <c r="L87" s="940"/>
      <c r="M87" s="290" t="s">
        <v>167</v>
      </c>
      <c r="N87" s="149">
        <v>5.6899999999999999E-2</v>
      </c>
      <c r="O87" s="390"/>
      <c r="P87" s="287">
        <f t="shared" si="2"/>
        <v>0</v>
      </c>
    </row>
    <row r="88" spans="2:16" ht="33" customHeight="1" x14ac:dyDescent="0.25">
      <c r="B88" s="341" t="s">
        <v>18</v>
      </c>
      <c r="C88" s="146">
        <v>96463</v>
      </c>
      <c r="D88" s="147" t="s">
        <v>19</v>
      </c>
      <c r="E88" s="132" t="s">
        <v>233</v>
      </c>
      <c r="F88" s="938" t="s">
        <v>243</v>
      </c>
      <c r="G88" s="939"/>
      <c r="H88" s="939"/>
      <c r="I88" s="939"/>
      <c r="J88" s="939"/>
      <c r="K88" s="939"/>
      <c r="L88" s="940"/>
      <c r="M88" s="290" t="s">
        <v>167</v>
      </c>
      <c r="N88" s="149">
        <v>5.8200000000000002E-2</v>
      </c>
      <c r="O88" s="390"/>
      <c r="P88" s="287">
        <f t="shared" si="2"/>
        <v>0</v>
      </c>
    </row>
    <row r="89" spans="2:16" ht="33" customHeight="1" x14ac:dyDescent="0.25">
      <c r="B89" s="302" t="s">
        <v>18</v>
      </c>
      <c r="C89" s="272">
        <v>96464</v>
      </c>
      <c r="D89" s="273" t="s">
        <v>19</v>
      </c>
      <c r="E89" s="263" t="s">
        <v>234</v>
      </c>
      <c r="F89" s="970" t="s">
        <v>244</v>
      </c>
      <c r="G89" s="971"/>
      <c r="H89" s="971"/>
      <c r="I89" s="971"/>
      <c r="J89" s="971"/>
      <c r="K89" s="971"/>
      <c r="L89" s="972"/>
      <c r="M89" s="291" t="s">
        <v>169</v>
      </c>
      <c r="N89" s="275">
        <v>0.41260000000000002</v>
      </c>
      <c r="O89" s="391"/>
      <c r="P89" s="288">
        <f t="shared" si="2"/>
        <v>0</v>
      </c>
    </row>
    <row r="90" spans="2:16" ht="33" customHeight="1" x14ac:dyDescent="0.25">
      <c r="B90" s="248"/>
      <c r="C90" s="249" t="s">
        <v>278</v>
      </c>
      <c r="D90" s="249"/>
      <c r="E90" s="271" t="str">
        <f>Orçamento!D50</f>
        <v>4.1</v>
      </c>
      <c r="F90" s="946" t="s">
        <v>281</v>
      </c>
      <c r="G90" s="947"/>
      <c r="H90" s="947"/>
      <c r="I90" s="947"/>
      <c r="J90" s="947"/>
      <c r="K90" s="947"/>
      <c r="L90" s="948"/>
      <c r="M90" s="249" t="s">
        <v>89</v>
      </c>
      <c r="N90" s="267">
        <v>1</v>
      </c>
      <c r="O90" s="268"/>
      <c r="P90" s="269">
        <f>ROUND(O90*N90,2)</f>
        <v>0</v>
      </c>
    </row>
    <row r="91" spans="2:16" ht="33" customHeight="1" x14ac:dyDescent="0.25">
      <c r="B91" s="340" t="s">
        <v>18</v>
      </c>
      <c r="C91" s="299">
        <v>1379</v>
      </c>
      <c r="D91" s="295" t="s">
        <v>81</v>
      </c>
      <c r="E91" s="296" t="s">
        <v>267</v>
      </c>
      <c r="F91" s="997" t="s">
        <v>153</v>
      </c>
      <c r="G91" s="998"/>
      <c r="H91" s="998"/>
      <c r="I91" s="998"/>
      <c r="J91" s="998"/>
      <c r="K91" s="998"/>
      <c r="L91" s="999"/>
      <c r="M91" s="297" t="s">
        <v>141</v>
      </c>
      <c r="N91" s="298">
        <v>0.96</v>
      </c>
      <c r="O91" s="389"/>
      <c r="P91" s="300">
        <f t="shared" si="2"/>
        <v>0</v>
      </c>
    </row>
    <row r="92" spans="2:16" ht="33" customHeight="1" x14ac:dyDescent="0.25">
      <c r="B92" s="341" t="s">
        <v>18</v>
      </c>
      <c r="C92" s="146">
        <v>37595</v>
      </c>
      <c r="D92" s="147" t="s">
        <v>81</v>
      </c>
      <c r="E92" s="132" t="s">
        <v>268</v>
      </c>
      <c r="F92" s="993" t="s">
        <v>270</v>
      </c>
      <c r="G92" s="994"/>
      <c r="H92" s="994"/>
      <c r="I92" s="994"/>
      <c r="J92" s="994"/>
      <c r="K92" s="994"/>
      <c r="L92" s="995"/>
      <c r="M92" s="290" t="s">
        <v>141</v>
      </c>
      <c r="N92" s="149">
        <v>4.8600000000000003</v>
      </c>
      <c r="O92" s="390"/>
      <c r="P92" s="287">
        <f t="shared" si="2"/>
        <v>0</v>
      </c>
    </row>
    <row r="93" spans="2:16" ht="33" customHeight="1" x14ac:dyDescent="0.25">
      <c r="B93" s="341" t="s">
        <v>266</v>
      </c>
      <c r="C93" s="146">
        <v>1294</v>
      </c>
      <c r="D93" s="147" t="s">
        <v>81</v>
      </c>
      <c r="E93" s="132" t="s">
        <v>269</v>
      </c>
      <c r="F93" s="993" t="s">
        <v>271</v>
      </c>
      <c r="G93" s="994"/>
      <c r="H93" s="994"/>
      <c r="I93" s="994"/>
      <c r="J93" s="994"/>
      <c r="K93" s="994"/>
      <c r="L93" s="995"/>
      <c r="M93" s="290" t="s">
        <v>89</v>
      </c>
      <c r="N93" s="149">
        <v>1</v>
      </c>
      <c r="O93" s="390"/>
      <c r="P93" s="287">
        <f t="shared" si="2"/>
        <v>0</v>
      </c>
    </row>
    <row r="94" spans="2:16" ht="33" customHeight="1" x14ac:dyDescent="0.25">
      <c r="B94" s="341" t="s">
        <v>18</v>
      </c>
      <c r="C94" s="146">
        <v>88309</v>
      </c>
      <c r="D94" s="147" t="s">
        <v>19</v>
      </c>
      <c r="E94" s="132" t="s">
        <v>274</v>
      </c>
      <c r="F94" s="399" t="s">
        <v>157</v>
      </c>
      <c r="G94" s="400"/>
      <c r="H94" s="401"/>
      <c r="I94" s="401"/>
      <c r="J94" s="401"/>
      <c r="K94" s="401"/>
      <c r="L94" s="402"/>
      <c r="M94" s="290" t="s">
        <v>83</v>
      </c>
      <c r="N94" s="149">
        <v>0.93700000000000006</v>
      </c>
      <c r="O94" s="390"/>
      <c r="P94" s="287">
        <f t="shared" si="2"/>
        <v>0</v>
      </c>
    </row>
    <row r="95" spans="2:16" ht="33" customHeight="1" x14ac:dyDescent="0.25">
      <c r="B95" s="341" t="s">
        <v>18</v>
      </c>
      <c r="C95" s="146">
        <v>88316</v>
      </c>
      <c r="D95" s="147" t="s">
        <v>19</v>
      </c>
      <c r="E95" s="132" t="s">
        <v>275</v>
      </c>
      <c r="F95" s="993" t="s">
        <v>85</v>
      </c>
      <c r="G95" s="994"/>
      <c r="H95" s="994"/>
      <c r="I95" s="994"/>
      <c r="J95" s="994"/>
      <c r="K95" s="994"/>
      <c r="L95" s="995"/>
      <c r="M95" s="290" t="s">
        <v>83</v>
      </c>
      <c r="N95" s="149">
        <v>0.71799999999999997</v>
      </c>
      <c r="O95" s="390"/>
      <c r="P95" s="287">
        <f t="shared" si="2"/>
        <v>0</v>
      </c>
    </row>
    <row r="96" spans="2:16" ht="33" customHeight="1" x14ac:dyDescent="0.25">
      <c r="B96" s="341" t="s">
        <v>18</v>
      </c>
      <c r="C96" s="146">
        <v>97084</v>
      </c>
      <c r="D96" s="147" t="s">
        <v>19</v>
      </c>
      <c r="E96" s="132" t="s">
        <v>276</v>
      </c>
      <c r="F96" s="993" t="s">
        <v>272</v>
      </c>
      <c r="G96" s="994"/>
      <c r="H96" s="994"/>
      <c r="I96" s="994"/>
      <c r="J96" s="994"/>
      <c r="K96" s="994"/>
      <c r="L96" s="995"/>
      <c r="M96" s="290" t="s">
        <v>89</v>
      </c>
      <c r="N96" s="149">
        <v>1</v>
      </c>
      <c r="O96" s="390"/>
      <c r="P96" s="287">
        <f t="shared" si="2"/>
        <v>0</v>
      </c>
    </row>
    <row r="97" spans="2:16" ht="33" customHeight="1" x14ac:dyDescent="0.25">
      <c r="B97" s="302" t="s">
        <v>18</v>
      </c>
      <c r="C97" s="272">
        <v>95240</v>
      </c>
      <c r="D97" s="273" t="s">
        <v>19</v>
      </c>
      <c r="E97" s="263" t="s">
        <v>277</v>
      </c>
      <c r="F97" s="1000" t="s">
        <v>273</v>
      </c>
      <c r="G97" s="1001"/>
      <c r="H97" s="1001"/>
      <c r="I97" s="1001"/>
      <c r="J97" s="1001"/>
      <c r="K97" s="1001"/>
      <c r="L97" s="1002"/>
      <c r="M97" s="291" t="s">
        <v>89</v>
      </c>
      <c r="N97" s="275">
        <v>1</v>
      </c>
      <c r="O97" s="391"/>
      <c r="P97" s="288">
        <f t="shared" si="2"/>
        <v>0</v>
      </c>
    </row>
    <row r="98" spans="2:16" ht="33" customHeight="1" x14ac:dyDescent="0.25">
      <c r="B98" s="248"/>
      <c r="C98" s="249" t="s">
        <v>300</v>
      </c>
      <c r="D98" s="249"/>
      <c r="E98" s="271" t="s">
        <v>279</v>
      </c>
      <c r="F98" s="946" t="s">
        <v>280</v>
      </c>
      <c r="G98" s="947"/>
      <c r="H98" s="947"/>
      <c r="I98" s="947"/>
      <c r="J98" s="947"/>
      <c r="K98" s="947"/>
      <c r="L98" s="948"/>
      <c r="M98" s="249" t="s">
        <v>89</v>
      </c>
      <c r="N98" s="267">
        <v>1</v>
      </c>
      <c r="O98" s="268"/>
      <c r="P98" s="269">
        <f>ROUND(O98*N98,2)</f>
        <v>0</v>
      </c>
    </row>
    <row r="99" spans="2:16" ht="33" customHeight="1" x14ac:dyDescent="0.25">
      <c r="B99" s="340" t="s">
        <v>18</v>
      </c>
      <c r="C99" s="299">
        <v>1379</v>
      </c>
      <c r="D99" s="295" t="s">
        <v>81</v>
      </c>
      <c r="E99" s="296" t="s">
        <v>282</v>
      </c>
      <c r="F99" s="992" t="s">
        <v>153</v>
      </c>
      <c r="G99" s="992"/>
      <c r="H99" s="992"/>
      <c r="I99" s="992"/>
      <c r="J99" s="992"/>
      <c r="K99" s="992"/>
      <c r="L99" s="992"/>
      <c r="M99" s="297" t="s">
        <v>141</v>
      </c>
      <c r="N99" s="298">
        <v>0.96</v>
      </c>
      <c r="O99" s="389"/>
      <c r="P99" s="300">
        <f t="shared" si="2"/>
        <v>0</v>
      </c>
    </row>
    <row r="100" spans="2:16" ht="33" customHeight="1" x14ac:dyDescent="0.25">
      <c r="B100" s="341" t="s">
        <v>18</v>
      </c>
      <c r="C100" s="146">
        <v>37595</v>
      </c>
      <c r="D100" s="147" t="s">
        <v>81</v>
      </c>
      <c r="E100" s="132" t="s">
        <v>283</v>
      </c>
      <c r="F100" s="991" t="s">
        <v>270</v>
      </c>
      <c r="G100" s="991"/>
      <c r="H100" s="991"/>
      <c r="I100" s="991"/>
      <c r="J100" s="991"/>
      <c r="K100" s="991"/>
      <c r="L100" s="991"/>
      <c r="M100" s="290" t="s">
        <v>141</v>
      </c>
      <c r="N100" s="149">
        <v>4.8600000000000003</v>
      </c>
      <c r="O100" s="390"/>
      <c r="P100" s="287">
        <f t="shared" si="2"/>
        <v>0</v>
      </c>
    </row>
    <row r="101" spans="2:16" ht="33" customHeight="1" x14ac:dyDescent="0.25">
      <c r="B101" s="341" t="s">
        <v>18</v>
      </c>
      <c r="C101" s="146">
        <v>36178</v>
      </c>
      <c r="D101" s="147" t="s">
        <v>81</v>
      </c>
      <c r="E101" s="132" t="s">
        <v>284</v>
      </c>
      <c r="F101" s="991" t="s">
        <v>289</v>
      </c>
      <c r="G101" s="991"/>
      <c r="H101" s="991"/>
      <c r="I101" s="991"/>
      <c r="J101" s="991"/>
      <c r="K101" s="991"/>
      <c r="L101" s="991"/>
      <c r="M101" s="290" t="s">
        <v>151</v>
      </c>
      <c r="N101" s="149">
        <v>6.25</v>
      </c>
      <c r="O101" s="390"/>
      <c r="P101" s="287">
        <f t="shared" si="2"/>
        <v>0</v>
      </c>
    </row>
    <row r="102" spans="2:16" ht="33" customHeight="1" x14ac:dyDescent="0.25">
      <c r="B102" s="341" t="s">
        <v>18</v>
      </c>
      <c r="C102" s="146">
        <v>88309</v>
      </c>
      <c r="D102" s="147" t="s">
        <v>19</v>
      </c>
      <c r="E102" s="132" t="s">
        <v>285</v>
      </c>
      <c r="F102" s="991" t="s">
        <v>157</v>
      </c>
      <c r="G102" s="991"/>
      <c r="H102" s="991"/>
      <c r="I102" s="991"/>
      <c r="J102" s="991"/>
      <c r="K102" s="991"/>
      <c r="L102" s="991"/>
      <c r="M102" s="290" t="s">
        <v>83</v>
      </c>
      <c r="N102" s="149">
        <v>0.93700000000000006</v>
      </c>
      <c r="O102" s="390"/>
      <c r="P102" s="287">
        <f t="shared" si="2"/>
        <v>0</v>
      </c>
    </row>
    <row r="103" spans="2:16" ht="33" customHeight="1" x14ac:dyDescent="0.25">
      <c r="B103" s="341" t="s">
        <v>18</v>
      </c>
      <c r="C103" s="146">
        <v>88316</v>
      </c>
      <c r="D103" s="147" t="s">
        <v>19</v>
      </c>
      <c r="E103" s="132" t="s">
        <v>286</v>
      </c>
      <c r="F103" s="991" t="s">
        <v>85</v>
      </c>
      <c r="G103" s="991"/>
      <c r="H103" s="991"/>
      <c r="I103" s="991"/>
      <c r="J103" s="991"/>
      <c r="K103" s="991"/>
      <c r="L103" s="991"/>
      <c r="M103" s="290" t="s">
        <v>83</v>
      </c>
      <c r="N103" s="149">
        <v>0.71799999999999997</v>
      </c>
      <c r="O103" s="390"/>
      <c r="P103" s="287">
        <f t="shared" si="2"/>
        <v>0</v>
      </c>
    </row>
    <row r="104" spans="2:16" ht="33" customHeight="1" x14ac:dyDescent="0.25">
      <c r="B104" s="341" t="s">
        <v>18</v>
      </c>
      <c r="C104" s="146">
        <v>97084</v>
      </c>
      <c r="D104" s="147" t="s">
        <v>19</v>
      </c>
      <c r="E104" s="132" t="s">
        <v>287</v>
      </c>
      <c r="F104" s="991" t="s">
        <v>272</v>
      </c>
      <c r="G104" s="991"/>
      <c r="H104" s="991"/>
      <c r="I104" s="991"/>
      <c r="J104" s="991"/>
      <c r="K104" s="991"/>
      <c r="L104" s="991"/>
      <c r="M104" s="290" t="s">
        <v>89</v>
      </c>
      <c r="N104" s="149">
        <v>1</v>
      </c>
      <c r="O104" s="390"/>
      <c r="P104" s="287">
        <f t="shared" si="2"/>
        <v>0</v>
      </c>
    </row>
    <row r="105" spans="2:16" ht="33" customHeight="1" thickBot="1" x14ac:dyDescent="0.3">
      <c r="B105" s="392" t="s">
        <v>18</v>
      </c>
      <c r="C105" s="350">
        <v>95240</v>
      </c>
      <c r="D105" s="351" t="s">
        <v>19</v>
      </c>
      <c r="E105" s="352" t="s">
        <v>288</v>
      </c>
      <c r="F105" s="958" t="s">
        <v>273</v>
      </c>
      <c r="G105" s="958"/>
      <c r="H105" s="958"/>
      <c r="I105" s="958"/>
      <c r="J105" s="958"/>
      <c r="K105" s="958"/>
      <c r="L105" s="958"/>
      <c r="M105" s="358" t="s">
        <v>89</v>
      </c>
      <c r="N105" s="353">
        <v>1</v>
      </c>
      <c r="O105" s="354"/>
      <c r="P105" s="355">
        <f t="shared" si="2"/>
        <v>0</v>
      </c>
    </row>
    <row r="106" spans="2:16" x14ac:dyDescent="0.25">
      <c r="B106" s="143" t="s">
        <v>38</v>
      </c>
      <c r="C106" s="107"/>
      <c r="D106" s="107"/>
      <c r="E106" s="108"/>
      <c r="F106" s="108"/>
      <c r="G106" s="108"/>
      <c r="H106" s="108"/>
      <c r="I106" s="108"/>
      <c r="J106" s="108"/>
      <c r="K106" s="108"/>
      <c r="L106" s="108"/>
      <c r="M106" s="107"/>
      <c r="N106" s="108"/>
      <c r="O106" s="108"/>
      <c r="P106" s="109"/>
    </row>
    <row r="107" spans="2:16" x14ac:dyDescent="0.25">
      <c r="B107" s="357">
        <v>1</v>
      </c>
      <c r="C107" s="955" t="s">
        <v>294</v>
      </c>
      <c r="D107" s="955"/>
      <c r="E107" s="955"/>
      <c r="F107" s="955"/>
      <c r="G107" s="955"/>
      <c r="H107" s="955"/>
      <c r="I107" s="955"/>
      <c r="J107" s="955"/>
      <c r="K107" s="955"/>
      <c r="L107" s="955"/>
      <c r="M107" s="955"/>
      <c r="N107" s="955"/>
      <c r="O107" s="955"/>
      <c r="P107" s="956"/>
    </row>
    <row r="108" spans="2:16" ht="15" customHeight="1" x14ac:dyDescent="0.25">
      <c r="B108" s="110"/>
      <c r="C108" s="2"/>
      <c r="D108" s="144"/>
      <c r="E108" s="144"/>
      <c r="F108" s="144"/>
      <c r="G108" s="144"/>
      <c r="H108" s="144"/>
      <c r="I108" s="144"/>
      <c r="J108" s="144"/>
      <c r="K108" s="144"/>
      <c r="L108" s="2"/>
      <c r="M108" s="4"/>
      <c r="N108" s="2"/>
      <c r="O108" s="2"/>
      <c r="P108" s="111"/>
    </row>
    <row r="109" spans="2:16" x14ac:dyDescent="0.25">
      <c r="B109" s="110"/>
      <c r="C109" s="144"/>
      <c r="D109" s="144"/>
      <c r="E109" s="144"/>
      <c r="F109" s="144"/>
      <c r="G109" s="144"/>
      <c r="H109" s="144"/>
      <c r="I109" s="144"/>
      <c r="J109" s="144"/>
      <c r="K109" s="144"/>
      <c r="L109" s="2"/>
      <c r="M109" s="4"/>
      <c r="N109" s="2"/>
      <c r="O109" s="2"/>
      <c r="P109" s="111"/>
    </row>
    <row r="110" spans="2:16" ht="15.75" thickBot="1" x14ac:dyDescent="0.3">
      <c r="B110" s="112"/>
      <c r="C110" s="113"/>
      <c r="D110" s="113"/>
      <c r="E110" s="114"/>
      <c r="F110" s="114"/>
      <c r="G110" s="114"/>
      <c r="H110" s="114"/>
      <c r="I110" s="114"/>
      <c r="J110" s="114"/>
      <c r="K110" s="114"/>
      <c r="L110" s="114"/>
      <c r="M110" s="113"/>
      <c r="N110" s="114"/>
      <c r="O110" s="114"/>
      <c r="P110" s="115"/>
    </row>
  </sheetData>
  <mergeCells count="104">
    <mergeCell ref="F103:L103"/>
    <mergeCell ref="F102:L102"/>
    <mergeCell ref="F101:L101"/>
    <mergeCell ref="F100:L100"/>
    <mergeCell ref="F99:L99"/>
    <mergeCell ref="F24:L24"/>
    <mergeCell ref="F95:L95"/>
    <mergeCell ref="F53:L53"/>
    <mergeCell ref="F54:L54"/>
    <mergeCell ref="F60:L60"/>
    <mergeCell ref="F61:L61"/>
    <mergeCell ref="F55:L55"/>
    <mergeCell ref="F56:L56"/>
    <mergeCell ref="F57:L57"/>
    <mergeCell ref="F58:L58"/>
    <mergeCell ref="F59:L59"/>
    <mergeCell ref="F82:L82"/>
    <mergeCell ref="F81:L81"/>
    <mergeCell ref="F93:L93"/>
    <mergeCell ref="F92:L92"/>
    <mergeCell ref="F91:L91"/>
    <mergeCell ref="F97:L97"/>
    <mergeCell ref="F96:L96"/>
    <mergeCell ref="F27:L27"/>
    <mergeCell ref="F28:L28"/>
    <mergeCell ref="F20:L20"/>
    <mergeCell ref="F19:L19"/>
    <mergeCell ref="F21:L21"/>
    <mergeCell ref="F41:L41"/>
    <mergeCell ref="F42:L42"/>
    <mergeCell ref="F43:L43"/>
    <mergeCell ref="F45:L45"/>
    <mergeCell ref="F22:L22"/>
    <mergeCell ref="F23:L23"/>
    <mergeCell ref="F25:L25"/>
    <mergeCell ref="F26:L26"/>
    <mergeCell ref="F35:L35"/>
    <mergeCell ref="F30:L30"/>
    <mergeCell ref="F31:L31"/>
    <mergeCell ref="F32:L32"/>
    <mergeCell ref="F33:L33"/>
    <mergeCell ref="F34:L34"/>
    <mergeCell ref="F36:L36"/>
    <mergeCell ref="F29:L29"/>
    <mergeCell ref="C107:P107"/>
    <mergeCell ref="F62:L62"/>
    <mergeCell ref="F63:L63"/>
    <mergeCell ref="F64:L64"/>
    <mergeCell ref="F65:L65"/>
    <mergeCell ref="F105:L105"/>
    <mergeCell ref="F67:L67"/>
    <mergeCell ref="F68:L68"/>
    <mergeCell ref="F66:L66"/>
    <mergeCell ref="F69:L69"/>
    <mergeCell ref="G73:L73"/>
    <mergeCell ref="G74:L74"/>
    <mergeCell ref="G75:L75"/>
    <mergeCell ref="G76:L76"/>
    <mergeCell ref="G77:L77"/>
    <mergeCell ref="G78:L78"/>
    <mergeCell ref="G79:L79"/>
    <mergeCell ref="F90:L90"/>
    <mergeCell ref="F98:L98"/>
    <mergeCell ref="F80:L80"/>
    <mergeCell ref="F89:L89"/>
    <mergeCell ref="F88:L88"/>
    <mergeCell ref="F87:L87"/>
    <mergeCell ref="F104:L104"/>
    <mergeCell ref="F86:L86"/>
    <mergeCell ref="F37:L37"/>
    <mergeCell ref="F47:L47"/>
    <mergeCell ref="G72:L72"/>
    <mergeCell ref="F48:L48"/>
    <mergeCell ref="F49:L49"/>
    <mergeCell ref="F50:L50"/>
    <mergeCell ref="F44:L44"/>
    <mergeCell ref="F51:L51"/>
    <mergeCell ref="F52:L52"/>
    <mergeCell ref="F85:L85"/>
    <mergeCell ref="F84:L84"/>
    <mergeCell ref="F83:L83"/>
    <mergeCell ref="F70:L70"/>
    <mergeCell ref="G71:L71"/>
    <mergeCell ref="F40:L40"/>
    <mergeCell ref="F39:L39"/>
    <mergeCell ref="F38:L38"/>
    <mergeCell ref="F46:L46"/>
    <mergeCell ref="L3:M3"/>
    <mergeCell ref="I7:J7"/>
    <mergeCell ref="I8:J8"/>
    <mergeCell ref="I4:J4"/>
    <mergeCell ref="I3:J3"/>
    <mergeCell ref="F18:L18"/>
    <mergeCell ref="B11:P11"/>
    <mergeCell ref="B13:B14"/>
    <mergeCell ref="C13:C14"/>
    <mergeCell ref="E13:E14"/>
    <mergeCell ref="M13:N13"/>
    <mergeCell ref="D13:D14"/>
    <mergeCell ref="O13:P13"/>
    <mergeCell ref="F13:L14"/>
    <mergeCell ref="F17:L17"/>
    <mergeCell ref="F16:L16"/>
    <mergeCell ref="F15:L15"/>
  </mergeCells>
  <printOptions horizontalCentered="1"/>
  <pageMargins left="0.51181102362204722" right="0.51181102362204722" top="0.78740157480314965" bottom="0.78740157480314965" header="0.31496062992125984" footer="0.31496062992125984"/>
  <pageSetup paperSize="9" scale="59" fitToHeight="0" orientation="landscape" horizontalDpi="360" verticalDpi="360" r:id="rId1"/>
  <headerFooter>
    <oddFooter>&amp;C&amp;"-,Negrito itálico"Rodrigo Thibes Gonsalves&amp;"-,Itálico"
Engenheiro Civil 
CREA-MT 033947&amp;R&amp;P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tabColor theme="4" tint="0.79998168889431442"/>
    <outlinePr summaryBelow="0"/>
    <pageSetUpPr fitToPage="1"/>
  </sheetPr>
  <dimension ref="B2:H51"/>
  <sheetViews>
    <sheetView showGridLines="0" view="pageBreakPreview" zoomScale="80" zoomScaleNormal="100" zoomScaleSheetLayoutView="80" workbookViewId="0">
      <pane ySplit="15" topLeftCell="A28" activePane="bottomLeft" state="frozen"/>
      <selection pane="bottomLeft" activeCell="C31" sqref="C31:G31"/>
    </sheetView>
  </sheetViews>
  <sheetFormatPr defaultRowHeight="15" outlineLevelRow="1" x14ac:dyDescent="0.25"/>
  <cols>
    <col min="1" max="1" width="9.140625" style="159"/>
    <col min="2" max="2" width="9.140625" style="158" customWidth="1"/>
    <col min="3" max="3" width="10.5703125" style="159" customWidth="1"/>
    <col min="4" max="4" width="9.140625" style="159"/>
    <col min="5" max="5" width="15" style="159" customWidth="1"/>
    <col min="6" max="6" width="23.28515625" style="159" customWidth="1"/>
    <col min="7" max="7" width="23.7109375" style="159" customWidth="1"/>
    <col min="8" max="8" width="11.140625" style="159" customWidth="1"/>
    <col min="9" max="16384" width="9.140625" style="159"/>
  </cols>
  <sheetData>
    <row r="2" spans="2:8" ht="15.75" thickBot="1" x14ac:dyDescent="0.3"/>
    <row r="3" spans="2:8" x14ac:dyDescent="0.25">
      <c r="B3" s="98"/>
      <c r="C3" s="99"/>
      <c r="D3" s="99"/>
      <c r="E3" s="99"/>
      <c r="F3" s="99"/>
      <c r="G3" s="99"/>
      <c r="H3" s="100"/>
    </row>
    <row r="4" spans="2:8" x14ac:dyDescent="0.25">
      <c r="B4" s="89"/>
      <c r="C4" s="101"/>
      <c r="D4" s="101"/>
      <c r="E4" s="60" t="str">
        <f>Resumo!E4</f>
        <v>Obra:</v>
      </c>
      <c r="F4" s="52" t="str">
        <f>Resumo!F4</f>
        <v xml:space="preserve">Pavimentação e Drenagem </v>
      </c>
      <c r="G4" s="73"/>
      <c r="H4" s="74"/>
    </row>
    <row r="5" spans="2:8" x14ac:dyDescent="0.25">
      <c r="B5" s="89"/>
      <c r="C5" s="101"/>
      <c r="D5" s="101"/>
      <c r="E5" s="60" t="str">
        <f>Resumo!E5</f>
        <v>Local:</v>
      </c>
      <c r="F5" s="52" t="str">
        <f>Resumo!F5</f>
        <v>Estádio Municipal Egidio José Preima</v>
      </c>
      <c r="G5" s="73"/>
      <c r="H5" s="74"/>
    </row>
    <row r="6" spans="2:8" x14ac:dyDescent="0.25">
      <c r="B6" s="89"/>
      <c r="C6" s="101"/>
      <c r="D6" s="101"/>
      <c r="E6" s="60" t="str">
        <f>Resumo!E6</f>
        <v>Bairro:</v>
      </c>
      <c r="F6" s="52" t="str">
        <f>Resumo!F6</f>
        <v>Gleba Sorriso</v>
      </c>
      <c r="G6" s="73"/>
      <c r="H6" s="74"/>
    </row>
    <row r="7" spans="2:8" x14ac:dyDescent="0.25">
      <c r="B7" s="90"/>
      <c r="C7" s="101"/>
      <c r="D7" s="101"/>
      <c r="E7" s="60" t="str">
        <f>Resumo!E7</f>
        <v>Município:</v>
      </c>
      <c r="F7" s="52" t="str">
        <f>Resumo!F7</f>
        <v>Sorriso - MT</v>
      </c>
      <c r="G7" s="76"/>
      <c r="H7" s="77"/>
    </row>
    <row r="8" spans="2:8" x14ac:dyDescent="0.25">
      <c r="B8" s="90"/>
      <c r="C8" s="101"/>
      <c r="D8" s="101"/>
      <c r="E8" s="52"/>
      <c r="F8" s="76"/>
      <c r="G8" s="76"/>
      <c r="H8" s="77"/>
    </row>
    <row r="9" spans="2:8" x14ac:dyDescent="0.25">
      <c r="B9" s="90"/>
      <c r="C9" s="101"/>
      <c r="D9" s="101"/>
      <c r="E9" s="157" t="str">
        <f>Resumo!E17</f>
        <v>Responsável Técnico:</v>
      </c>
      <c r="F9" s="1003">
        <f>Resumo!F17</f>
        <v>0</v>
      </c>
      <c r="G9" s="1003"/>
      <c r="H9" s="77"/>
    </row>
    <row r="10" spans="2:8" x14ac:dyDescent="0.25">
      <c r="B10" s="90"/>
      <c r="C10" s="101"/>
      <c r="D10" s="101"/>
      <c r="E10" s="52"/>
      <c r="F10" s="101"/>
      <c r="G10" s="101"/>
      <c r="H10" s="103"/>
    </row>
    <row r="11" spans="2:8" x14ac:dyDescent="0.25">
      <c r="B11" s="102"/>
      <c r="C11" s="101"/>
      <c r="D11" s="79" t="s">
        <v>33</v>
      </c>
      <c r="E11" s="80">
        <f>Resumo!E10</f>
        <v>6596.7887000000001</v>
      </c>
      <c r="F11" s="81" t="s">
        <v>26</v>
      </c>
      <c r="G11" s="82">
        <f>Resumo!G10</f>
        <v>0</v>
      </c>
      <c r="H11" s="77"/>
    </row>
    <row r="12" spans="2:8" x14ac:dyDescent="0.25">
      <c r="B12" s="92"/>
      <c r="C12" s="101"/>
      <c r="D12" s="101"/>
      <c r="E12" s="84"/>
      <c r="F12" s="81" t="s">
        <v>39</v>
      </c>
      <c r="G12" s="76">
        <f>Resumo!G11</f>
        <v>0</v>
      </c>
      <c r="H12" s="103"/>
    </row>
    <row r="13" spans="2:8" ht="15.75" thickBot="1" x14ac:dyDescent="0.3">
      <c r="B13" s="90"/>
      <c r="C13" s="52"/>
      <c r="D13" s="76"/>
      <c r="E13" s="76"/>
      <c r="F13" s="76"/>
      <c r="G13" s="76"/>
      <c r="H13" s="77"/>
    </row>
    <row r="14" spans="2:8" ht="32.1" customHeight="1" thickBot="1" x14ac:dyDescent="0.3">
      <c r="B14" s="868" t="s">
        <v>49</v>
      </c>
      <c r="C14" s="869"/>
      <c r="D14" s="869"/>
      <c r="E14" s="869"/>
      <c r="F14" s="869"/>
      <c r="G14" s="869"/>
      <c r="H14" s="870"/>
    </row>
    <row r="15" spans="2:8" ht="15" customHeight="1" thickBot="1" x14ac:dyDescent="0.3">
      <c r="B15" s="1012"/>
      <c r="C15" s="1013"/>
      <c r="D15" s="1013"/>
      <c r="E15" s="1013"/>
      <c r="F15" s="1013"/>
      <c r="G15" s="1013"/>
      <c r="H15" s="1014"/>
    </row>
    <row r="16" spans="2:8" ht="27" customHeight="1" thickBot="1" x14ac:dyDescent="0.3">
      <c r="B16" s="160" t="s">
        <v>1</v>
      </c>
      <c r="C16" s="1018" t="s">
        <v>102</v>
      </c>
      <c r="D16" s="1018"/>
      <c r="E16" s="1018"/>
      <c r="F16" s="1018"/>
      <c r="G16" s="1018"/>
      <c r="H16" s="161" t="s">
        <v>55</v>
      </c>
    </row>
    <row r="17" spans="2:8" ht="24.95" customHeight="1" x14ac:dyDescent="0.25">
      <c r="B17" s="162">
        <v>1</v>
      </c>
      <c r="C17" s="1024" t="s">
        <v>60</v>
      </c>
      <c r="D17" s="1024"/>
      <c r="E17" s="1024"/>
      <c r="F17" s="1024"/>
      <c r="G17" s="1024"/>
      <c r="H17" s="1025"/>
    </row>
    <row r="18" spans="2:8" ht="21.95" customHeight="1" outlineLevel="1" x14ac:dyDescent="0.25">
      <c r="B18" s="163" t="s">
        <v>7</v>
      </c>
      <c r="C18" s="1030" t="s">
        <v>43</v>
      </c>
      <c r="D18" s="1030"/>
      <c r="E18" s="1030"/>
      <c r="F18" s="1030"/>
      <c r="G18" s="1030"/>
      <c r="H18" s="164"/>
    </row>
    <row r="19" spans="2:8" ht="21.95" customHeight="1" outlineLevel="1" x14ac:dyDescent="0.25">
      <c r="B19" s="165" t="s">
        <v>8</v>
      </c>
      <c r="C19" s="1023" t="s">
        <v>51</v>
      </c>
      <c r="D19" s="1023"/>
      <c r="E19" s="1023"/>
      <c r="F19" s="1023"/>
      <c r="G19" s="1023"/>
      <c r="H19" s="166"/>
    </row>
    <row r="20" spans="2:8" ht="21.95" customHeight="1" outlineLevel="1" x14ac:dyDescent="0.25">
      <c r="B20" s="165" t="s">
        <v>10</v>
      </c>
      <c r="C20" s="1023" t="s">
        <v>44</v>
      </c>
      <c r="D20" s="1023"/>
      <c r="E20" s="1023"/>
      <c r="F20" s="1023"/>
      <c r="G20" s="1023"/>
      <c r="H20" s="166"/>
    </row>
    <row r="21" spans="2:8" ht="21.95" customHeight="1" outlineLevel="1" x14ac:dyDescent="0.25">
      <c r="B21" s="167" t="s">
        <v>50</v>
      </c>
      <c r="C21" s="1033" t="s">
        <v>54</v>
      </c>
      <c r="D21" s="1033"/>
      <c r="E21" s="1033"/>
      <c r="F21" s="1033"/>
      <c r="G21" s="1033"/>
      <c r="H21" s="168"/>
    </row>
    <row r="22" spans="2:8" s="93" customFormat="1" ht="21.95" customHeight="1" thickBot="1" x14ac:dyDescent="0.3">
      <c r="B22" s="1034" t="s">
        <v>45</v>
      </c>
      <c r="C22" s="1035"/>
      <c r="D22" s="1035"/>
      <c r="E22" s="1035"/>
      <c r="F22" s="1035"/>
      <c r="G22" s="1035"/>
      <c r="H22" s="169">
        <f>SUM(H18:H21)</f>
        <v>0</v>
      </c>
    </row>
    <row r="23" spans="2:8" s="93" customFormat="1" ht="15" customHeight="1" thickBot="1" x14ac:dyDescent="0.3">
      <c r="B23" s="1015"/>
      <c r="C23" s="1016"/>
      <c r="D23" s="1016"/>
      <c r="E23" s="1016"/>
      <c r="F23" s="1016"/>
      <c r="G23" s="1016"/>
      <c r="H23" s="1017"/>
    </row>
    <row r="24" spans="2:8" ht="24.95" customHeight="1" x14ac:dyDescent="0.25">
      <c r="B24" s="162">
        <v>2</v>
      </c>
      <c r="C24" s="1026" t="s">
        <v>61</v>
      </c>
      <c r="D24" s="1026"/>
      <c r="E24" s="1026"/>
      <c r="F24" s="1026"/>
      <c r="G24" s="1026"/>
      <c r="H24" s="1027"/>
    </row>
    <row r="25" spans="2:8" ht="21.95" customHeight="1" outlineLevel="1" x14ac:dyDescent="0.25">
      <c r="B25" s="170" t="s">
        <v>11</v>
      </c>
      <c r="C25" s="1019" t="s">
        <v>59</v>
      </c>
      <c r="D25" s="1019"/>
      <c r="E25" s="1019"/>
      <c r="F25" s="1019"/>
      <c r="G25" s="1019"/>
      <c r="H25" s="171"/>
    </row>
    <row r="26" spans="2:8" s="93" customFormat="1" ht="21.95" customHeight="1" thickBot="1" x14ac:dyDescent="0.3">
      <c r="B26" s="1036" t="s">
        <v>45</v>
      </c>
      <c r="C26" s="1037"/>
      <c r="D26" s="1037"/>
      <c r="E26" s="1037"/>
      <c r="F26" s="1037"/>
      <c r="G26" s="1037"/>
      <c r="H26" s="172">
        <f>SUM(H25)</f>
        <v>0</v>
      </c>
    </row>
    <row r="27" spans="2:8" s="93" customFormat="1" ht="15" customHeight="1" thickBot="1" x14ac:dyDescent="0.3">
      <c r="B27" s="173"/>
      <c r="C27" s="174"/>
      <c r="D27" s="174"/>
      <c r="E27" s="174"/>
      <c r="F27" s="174"/>
      <c r="G27" s="174"/>
      <c r="H27" s="175"/>
    </row>
    <row r="28" spans="2:8" ht="24.95" customHeight="1" x14ac:dyDescent="0.25">
      <c r="B28" s="162">
        <v>3</v>
      </c>
      <c r="C28" s="1028" t="s">
        <v>58</v>
      </c>
      <c r="D28" s="1028"/>
      <c r="E28" s="1028"/>
      <c r="F28" s="1028"/>
      <c r="G28" s="1028"/>
      <c r="H28" s="1029"/>
    </row>
    <row r="29" spans="2:8" ht="21.95" customHeight="1" outlineLevel="1" x14ac:dyDescent="0.25">
      <c r="B29" s="176" t="s">
        <v>13</v>
      </c>
      <c r="C29" s="1022" t="s">
        <v>46</v>
      </c>
      <c r="D29" s="1022"/>
      <c r="E29" s="1022"/>
      <c r="F29" s="1022"/>
      <c r="G29" s="1022"/>
      <c r="H29" s="177"/>
    </row>
    <row r="30" spans="2:8" ht="21.95" customHeight="1" outlineLevel="1" x14ac:dyDescent="0.25">
      <c r="B30" s="165" t="s">
        <v>14</v>
      </c>
      <c r="C30" s="1021" t="s">
        <v>52</v>
      </c>
      <c r="D30" s="1021"/>
      <c r="E30" s="1021"/>
      <c r="F30" s="1021"/>
      <c r="G30" s="1021"/>
      <c r="H30" s="166"/>
    </row>
    <row r="31" spans="2:8" ht="21.95" customHeight="1" outlineLevel="1" x14ac:dyDescent="0.25">
      <c r="B31" s="165" t="s">
        <v>15</v>
      </c>
      <c r="C31" s="1021" t="s">
        <v>47</v>
      </c>
      <c r="D31" s="1021"/>
      <c r="E31" s="1021"/>
      <c r="F31" s="1021"/>
      <c r="G31" s="1021"/>
      <c r="H31" s="166"/>
    </row>
    <row r="32" spans="2:8" ht="21.95" customHeight="1" outlineLevel="1" x14ac:dyDescent="0.25">
      <c r="B32" s="167" t="s">
        <v>56</v>
      </c>
      <c r="C32" s="1020" t="s">
        <v>53</v>
      </c>
      <c r="D32" s="1020"/>
      <c r="E32" s="1020"/>
      <c r="F32" s="1020"/>
      <c r="G32" s="1020"/>
      <c r="H32" s="168"/>
    </row>
    <row r="33" spans="2:8" s="93" customFormat="1" ht="21.95" customHeight="1" thickBot="1" x14ac:dyDescent="0.3">
      <c r="B33" s="1036" t="s">
        <v>45</v>
      </c>
      <c r="C33" s="1037"/>
      <c r="D33" s="1037"/>
      <c r="E33" s="1037"/>
      <c r="F33" s="1037"/>
      <c r="G33" s="1037"/>
      <c r="H33" s="172">
        <f>SUM(H29:H32)</f>
        <v>0</v>
      </c>
    </row>
    <row r="34" spans="2:8" s="93" customFormat="1" ht="15" customHeight="1" thickBot="1" x14ac:dyDescent="0.3">
      <c r="B34" s="1009"/>
      <c r="C34" s="1010"/>
      <c r="D34" s="1010"/>
      <c r="E34" s="1010"/>
      <c r="F34" s="1010"/>
      <c r="G34" s="1010"/>
      <c r="H34" s="1011"/>
    </row>
    <row r="35" spans="2:8" ht="21" customHeight="1" thickBot="1" x14ac:dyDescent="0.3">
      <c r="B35" s="1038" t="s">
        <v>57</v>
      </c>
      <c r="C35" s="1039"/>
      <c r="D35" s="1039"/>
      <c r="E35" s="1039"/>
      <c r="F35" s="1039"/>
      <c r="G35" s="1039"/>
      <c r="H35" s="178">
        <f>(((1+H18+H21+H20)*(1+H19)*(1+H25))/(1-H33))-1</f>
        <v>0</v>
      </c>
    </row>
    <row r="36" spans="2:8" ht="18.75" customHeight="1" x14ac:dyDescent="0.25">
      <c r="B36" s="1031" t="s">
        <v>38</v>
      </c>
      <c r="C36" s="1032"/>
      <c r="D36" s="1040" t="s">
        <v>62</v>
      </c>
      <c r="E36" s="1040"/>
      <c r="F36" s="1040"/>
      <c r="G36" s="1040"/>
      <c r="H36" s="1041"/>
    </row>
    <row r="37" spans="2:8" x14ac:dyDescent="0.25">
      <c r="B37" s="102"/>
      <c r="C37" s="101"/>
      <c r="D37" s="1042"/>
      <c r="E37" s="1042"/>
      <c r="F37" s="1042"/>
      <c r="G37" s="1042"/>
      <c r="H37" s="1043"/>
    </row>
    <row r="38" spans="2:8" x14ac:dyDescent="0.25">
      <c r="B38" s="102"/>
      <c r="C38" s="101"/>
      <c r="D38" s="1004"/>
      <c r="E38" s="1004"/>
      <c r="F38" s="1004"/>
      <c r="G38" s="1004"/>
      <c r="H38" s="1005"/>
    </row>
    <row r="39" spans="2:8" x14ac:dyDescent="0.25">
      <c r="B39" s="102"/>
      <c r="C39" s="101"/>
      <c r="D39" s="1004"/>
      <c r="E39" s="1004"/>
      <c r="F39" s="1004"/>
      <c r="G39" s="1004"/>
      <c r="H39" s="1005"/>
    </row>
    <row r="40" spans="2:8" x14ac:dyDescent="0.25">
      <c r="B40" s="102"/>
      <c r="C40" s="101"/>
      <c r="D40" s="1004"/>
      <c r="E40" s="1004"/>
      <c r="F40" s="1004"/>
      <c r="G40" s="1004"/>
      <c r="H40" s="1005"/>
    </row>
    <row r="41" spans="2:8" x14ac:dyDescent="0.25">
      <c r="B41" s="102"/>
      <c r="C41" s="101"/>
      <c r="D41" s="101" t="s">
        <v>63</v>
      </c>
      <c r="E41" s="85"/>
      <c r="F41" s="85"/>
      <c r="G41" s="101"/>
      <c r="H41" s="103"/>
    </row>
    <row r="42" spans="2:8" x14ac:dyDescent="0.25">
      <c r="B42" s="102"/>
      <c r="C42" s="101"/>
      <c r="D42" s="101"/>
      <c r="E42" s="155" t="s">
        <v>64</v>
      </c>
      <c r="F42" s="85"/>
      <c r="G42" s="101"/>
      <c r="H42" s="103"/>
    </row>
    <row r="43" spans="2:8" x14ac:dyDescent="0.25">
      <c r="B43" s="102"/>
      <c r="C43" s="101"/>
      <c r="D43" s="101"/>
      <c r="E43" s="155" t="s">
        <v>65</v>
      </c>
      <c r="F43" s="85"/>
      <c r="G43" s="101"/>
      <c r="H43" s="103"/>
    </row>
    <row r="44" spans="2:8" x14ac:dyDescent="0.25">
      <c r="B44" s="102"/>
      <c r="C44" s="101"/>
      <c r="D44" s="101"/>
      <c r="E44" s="155" t="s">
        <v>44</v>
      </c>
      <c r="F44" s="85"/>
      <c r="G44" s="101"/>
      <c r="H44" s="103"/>
    </row>
    <row r="45" spans="2:8" x14ac:dyDescent="0.25">
      <c r="B45" s="102"/>
      <c r="C45" s="101"/>
      <c r="D45" s="101"/>
      <c r="E45" s="101" t="s">
        <v>66</v>
      </c>
      <c r="F45" s="101"/>
      <c r="G45" s="101"/>
      <c r="H45" s="103"/>
    </row>
    <row r="46" spans="2:8" x14ac:dyDescent="0.25">
      <c r="B46" s="102"/>
      <c r="C46" s="101"/>
      <c r="D46" s="101"/>
      <c r="E46" s="101" t="s">
        <v>51</v>
      </c>
      <c r="F46" s="101"/>
      <c r="G46" s="101"/>
      <c r="H46" s="103"/>
    </row>
    <row r="47" spans="2:8" x14ac:dyDescent="0.25">
      <c r="B47" s="102"/>
      <c r="C47" s="101"/>
      <c r="D47" s="101"/>
      <c r="E47" s="101" t="s">
        <v>67</v>
      </c>
      <c r="F47" s="101"/>
      <c r="G47" s="101"/>
      <c r="H47" s="103"/>
    </row>
    <row r="48" spans="2:8" x14ac:dyDescent="0.25">
      <c r="B48" s="91"/>
      <c r="C48" s="72"/>
      <c r="D48" s="72"/>
      <c r="E48" s="72" t="s">
        <v>68</v>
      </c>
      <c r="F48" s="72"/>
      <c r="G48" s="72"/>
      <c r="H48" s="94"/>
    </row>
    <row r="49" spans="2:8" x14ac:dyDescent="0.25">
      <c r="B49" s="91"/>
      <c r="C49" s="72"/>
      <c r="D49" s="72"/>
      <c r="E49" s="72"/>
      <c r="F49" s="72"/>
      <c r="G49" s="72"/>
      <c r="H49" s="94"/>
    </row>
    <row r="50" spans="2:8" x14ac:dyDescent="0.25">
      <c r="B50" s="1006" t="s">
        <v>48</v>
      </c>
      <c r="C50" s="1007"/>
      <c r="D50" s="1007"/>
      <c r="E50" s="1007"/>
      <c r="F50" s="1007"/>
      <c r="G50" s="1007"/>
      <c r="H50" s="1008"/>
    </row>
    <row r="51" spans="2:8" ht="15.75" thickBot="1" x14ac:dyDescent="0.3">
      <c r="B51" s="95"/>
      <c r="C51" s="96"/>
      <c r="D51" s="96"/>
      <c r="E51" s="96"/>
      <c r="F51" s="96"/>
      <c r="G51" s="96"/>
      <c r="H51" s="97"/>
    </row>
  </sheetData>
  <mergeCells count="26">
    <mergeCell ref="B14:H14"/>
    <mergeCell ref="C18:G18"/>
    <mergeCell ref="B36:C36"/>
    <mergeCell ref="C21:G21"/>
    <mergeCell ref="C20:G20"/>
    <mergeCell ref="B22:G22"/>
    <mergeCell ref="B26:G26"/>
    <mergeCell ref="B33:G33"/>
    <mergeCell ref="B35:G35"/>
    <mergeCell ref="D36:H37"/>
    <mergeCell ref="F9:G9"/>
    <mergeCell ref="D38:H40"/>
    <mergeCell ref="B50:H50"/>
    <mergeCell ref="B34:H34"/>
    <mergeCell ref="B15:H15"/>
    <mergeCell ref="B23:H23"/>
    <mergeCell ref="C16:G16"/>
    <mergeCell ref="C25:G25"/>
    <mergeCell ref="C32:G32"/>
    <mergeCell ref="C31:G31"/>
    <mergeCell ref="C30:G30"/>
    <mergeCell ref="C29:G29"/>
    <mergeCell ref="C19:G19"/>
    <mergeCell ref="C17:H17"/>
    <mergeCell ref="C24:H24"/>
    <mergeCell ref="C28:H28"/>
  </mergeCells>
  <printOptions horizontalCentered="1"/>
  <pageMargins left="0.51181102362204722" right="0.51181102362204722" top="0.78740157480314965" bottom="0.78740157480314965" header="0.31496062992125984" footer="0.31496062992125984"/>
  <pageSetup paperSize="9" scale="84" orientation="portrait" horizontalDpi="360" verticalDpi="360" r:id="rId1"/>
  <headerFooter>
    <oddFooter>&amp;C&amp;"-,Negrito itálico"Rodrigo Thibes Gonsalves&amp;"-,Itálico"
Engenheiro Civil 
CREA-MT 033947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outlinePr summaryBelow="0"/>
    <pageSetUpPr fitToPage="1"/>
  </sheetPr>
  <dimension ref="B1:R42"/>
  <sheetViews>
    <sheetView showGridLines="0" view="pageBreakPreview" zoomScale="80" zoomScaleNormal="87" zoomScaleSheetLayoutView="80" workbookViewId="0">
      <pane ySplit="12" topLeftCell="A16" activePane="bottomLeft" state="frozen"/>
      <selection pane="bottomLeft" activeCell="I47" sqref="I47"/>
    </sheetView>
  </sheetViews>
  <sheetFormatPr defaultColWidth="11.42578125" defaultRowHeight="15" x14ac:dyDescent="0.25"/>
  <cols>
    <col min="1" max="1" width="4" style="10" customWidth="1"/>
    <col min="2" max="2" width="9" style="9" customWidth="1"/>
    <col min="3" max="3" width="10.85546875" style="9" customWidth="1"/>
    <col min="4" max="4" width="15.28515625" style="10" bestFit="1" customWidth="1"/>
    <col min="5" max="5" width="19.5703125" style="10" customWidth="1"/>
    <col min="6" max="6" width="18.7109375" style="10" customWidth="1"/>
    <col min="7" max="7" width="12.7109375" style="9" customWidth="1"/>
    <col min="8" max="8" width="18.7109375" style="10" customWidth="1"/>
    <col min="9" max="9" width="12.7109375" style="9" customWidth="1"/>
    <col min="10" max="10" width="18.7109375" style="9" customWidth="1"/>
    <col min="11" max="11" width="12.7109375" style="9" customWidth="1"/>
    <col min="12" max="12" width="18.7109375" style="10" customWidth="1"/>
    <col min="13" max="13" width="12.7109375" style="9" customWidth="1"/>
    <col min="14" max="14" width="18.7109375" style="9" customWidth="1"/>
    <col min="15" max="15" width="12.7109375" style="9" customWidth="1"/>
    <col min="16" max="16" width="18.7109375" style="10" customWidth="1"/>
    <col min="17" max="17" width="12.7109375" style="9" customWidth="1"/>
    <col min="18" max="18" width="18.7109375" style="10" customWidth="1"/>
    <col min="19" max="262" width="11.42578125" style="10"/>
    <col min="263" max="263" width="20.28515625" style="10" bestFit="1" customWidth="1"/>
    <col min="264" max="264" width="9.85546875" style="10" customWidth="1"/>
    <col min="265" max="265" width="86.5703125" style="10" customWidth="1"/>
    <col min="266" max="266" width="8.7109375" style="10" customWidth="1"/>
    <col min="267" max="267" width="14.28515625" style="10" bestFit="1" customWidth="1"/>
    <col min="268" max="268" width="19.140625" style="10" customWidth="1"/>
    <col min="269" max="269" width="16.5703125" style="10" customWidth="1"/>
    <col min="270" max="270" width="17.5703125" style="10" customWidth="1"/>
    <col min="271" max="271" width="26" style="10" customWidth="1"/>
    <col min="272" max="272" width="96.7109375" style="10" customWidth="1"/>
    <col min="273" max="273" width="11.42578125" style="10" customWidth="1"/>
    <col min="274" max="518" width="11.42578125" style="10"/>
    <col min="519" max="519" width="20.28515625" style="10" bestFit="1" customWidth="1"/>
    <col min="520" max="520" width="9.85546875" style="10" customWidth="1"/>
    <col min="521" max="521" width="86.5703125" style="10" customWidth="1"/>
    <col min="522" max="522" width="8.7109375" style="10" customWidth="1"/>
    <col min="523" max="523" width="14.28515625" style="10" bestFit="1" customWidth="1"/>
    <col min="524" max="524" width="19.140625" style="10" customWidth="1"/>
    <col min="525" max="525" width="16.5703125" style="10" customWidth="1"/>
    <col min="526" max="526" width="17.5703125" style="10" customWidth="1"/>
    <col min="527" max="527" width="26" style="10" customWidth="1"/>
    <col min="528" max="528" width="96.7109375" style="10" customWidth="1"/>
    <col min="529" max="529" width="11.42578125" style="10" customWidth="1"/>
    <col min="530" max="774" width="11.42578125" style="10"/>
    <col min="775" max="775" width="20.28515625" style="10" bestFit="1" customWidth="1"/>
    <col min="776" max="776" width="9.85546875" style="10" customWidth="1"/>
    <col min="777" max="777" width="86.5703125" style="10" customWidth="1"/>
    <col min="778" max="778" width="8.7109375" style="10" customWidth="1"/>
    <col min="779" max="779" width="14.28515625" style="10" bestFit="1" customWidth="1"/>
    <col min="780" max="780" width="19.140625" style="10" customWidth="1"/>
    <col min="781" max="781" width="16.5703125" style="10" customWidth="1"/>
    <col min="782" max="782" width="17.5703125" style="10" customWidth="1"/>
    <col min="783" max="783" width="26" style="10" customWidth="1"/>
    <col min="784" max="784" width="96.7109375" style="10" customWidth="1"/>
    <col min="785" max="785" width="11.42578125" style="10" customWidth="1"/>
    <col min="786" max="1030" width="11.42578125" style="10"/>
    <col min="1031" max="1031" width="20.28515625" style="10" bestFit="1" customWidth="1"/>
    <col min="1032" max="1032" width="9.85546875" style="10" customWidth="1"/>
    <col min="1033" max="1033" width="86.5703125" style="10" customWidth="1"/>
    <col min="1034" max="1034" width="8.7109375" style="10" customWidth="1"/>
    <col min="1035" max="1035" width="14.28515625" style="10" bestFit="1" customWidth="1"/>
    <col min="1036" max="1036" width="19.140625" style="10" customWidth="1"/>
    <col min="1037" max="1037" width="16.5703125" style="10" customWidth="1"/>
    <col min="1038" max="1038" width="17.5703125" style="10" customWidth="1"/>
    <col min="1039" max="1039" width="26" style="10" customWidth="1"/>
    <col min="1040" max="1040" width="96.7109375" style="10" customWidth="1"/>
    <col min="1041" max="1041" width="11.42578125" style="10" customWidth="1"/>
    <col min="1042" max="1286" width="11.42578125" style="10"/>
    <col min="1287" max="1287" width="20.28515625" style="10" bestFit="1" customWidth="1"/>
    <col min="1288" max="1288" width="9.85546875" style="10" customWidth="1"/>
    <col min="1289" max="1289" width="86.5703125" style="10" customWidth="1"/>
    <col min="1290" max="1290" width="8.7109375" style="10" customWidth="1"/>
    <col min="1291" max="1291" width="14.28515625" style="10" bestFit="1" customWidth="1"/>
    <col min="1292" max="1292" width="19.140625" style="10" customWidth="1"/>
    <col min="1293" max="1293" width="16.5703125" style="10" customWidth="1"/>
    <col min="1294" max="1294" width="17.5703125" style="10" customWidth="1"/>
    <col min="1295" max="1295" width="26" style="10" customWidth="1"/>
    <col min="1296" max="1296" width="96.7109375" style="10" customWidth="1"/>
    <col min="1297" max="1297" width="11.42578125" style="10" customWidth="1"/>
    <col min="1298" max="1542" width="11.42578125" style="10"/>
    <col min="1543" max="1543" width="20.28515625" style="10" bestFit="1" customWidth="1"/>
    <col min="1544" max="1544" width="9.85546875" style="10" customWidth="1"/>
    <col min="1545" max="1545" width="86.5703125" style="10" customWidth="1"/>
    <col min="1546" max="1546" width="8.7109375" style="10" customWidth="1"/>
    <col min="1547" max="1547" width="14.28515625" style="10" bestFit="1" customWidth="1"/>
    <col min="1548" max="1548" width="19.140625" style="10" customWidth="1"/>
    <col min="1549" max="1549" width="16.5703125" style="10" customWidth="1"/>
    <col min="1550" max="1550" width="17.5703125" style="10" customWidth="1"/>
    <col min="1551" max="1551" width="26" style="10" customWidth="1"/>
    <col min="1552" max="1552" width="96.7109375" style="10" customWidth="1"/>
    <col min="1553" max="1553" width="11.42578125" style="10" customWidth="1"/>
    <col min="1554" max="1798" width="11.42578125" style="10"/>
    <col min="1799" max="1799" width="20.28515625" style="10" bestFit="1" customWidth="1"/>
    <col min="1800" max="1800" width="9.85546875" style="10" customWidth="1"/>
    <col min="1801" max="1801" width="86.5703125" style="10" customWidth="1"/>
    <col min="1802" max="1802" width="8.7109375" style="10" customWidth="1"/>
    <col min="1803" max="1803" width="14.28515625" style="10" bestFit="1" customWidth="1"/>
    <col min="1804" max="1804" width="19.140625" style="10" customWidth="1"/>
    <col min="1805" max="1805" width="16.5703125" style="10" customWidth="1"/>
    <col min="1806" max="1806" width="17.5703125" style="10" customWidth="1"/>
    <col min="1807" max="1807" width="26" style="10" customWidth="1"/>
    <col min="1808" max="1808" width="96.7109375" style="10" customWidth="1"/>
    <col min="1809" max="1809" width="11.42578125" style="10" customWidth="1"/>
    <col min="1810" max="2054" width="11.42578125" style="10"/>
    <col min="2055" max="2055" width="20.28515625" style="10" bestFit="1" customWidth="1"/>
    <col min="2056" max="2056" width="9.85546875" style="10" customWidth="1"/>
    <col min="2057" max="2057" width="86.5703125" style="10" customWidth="1"/>
    <col min="2058" max="2058" width="8.7109375" style="10" customWidth="1"/>
    <col min="2059" max="2059" width="14.28515625" style="10" bestFit="1" customWidth="1"/>
    <col min="2060" max="2060" width="19.140625" style="10" customWidth="1"/>
    <col min="2061" max="2061" width="16.5703125" style="10" customWidth="1"/>
    <col min="2062" max="2062" width="17.5703125" style="10" customWidth="1"/>
    <col min="2063" max="2063" width="26" style="10" customWidth="1"/>
    <col min="2064" max="2064" width="96.7109375" style="10" customWidth="1"/>
    <col min="2065" max="2065" width="11.42578125" style="10" customWidth="1"/>
    <col min="2066" max="2310" width="11.42578125" style="10"/>
    <col min="2311" max="2311" width="20.28515625" style="10" bestFit="1" customWidth="1"/>
    <col min="2312" max="2312" width="9.85546875" style="10" customWidth="1"/>
    <col min="2313" max="2313" width="86.5703125" style="10" customWidth="1"/>
    <col min="2314" max="2314" width="8.7109375" style="10" customWidth="1"/>
    <col min="2315" max="2315" width="14.28515625" style="10" bestFit="1" customWidth="1"/>
    <col min="2316" max="2316" width="19.140625" style="10" customWidth="1"/>
    <col min="2317" max="2317" width="16.5703125" style="10" customWidth="1"/>
    <col min="2318" max="2318" width="17.5703125" style="10" customWidth="1"/>
    <col min="2319" max="2319" width="26" style="10" customWidth="1"/>
    <col min="2320" max="2320" width="96.7109375" style="10" customWidth="1"/>
    <col min="2321" max="2321" width="11.42578125" style="10" customWidth="1"/>
    <col min="2322" max="2566" width="11.42578125" style="10"/>
    <col min="2567" max="2567" width="20.28515625" style="10" bestFit="1" customWidth="1"/>
    <col min="2568" max="2568" width="9.85546875" style="10" customWidth="1"/>
    <col min="2569" max="2569" width="86.5703125" style="10" customWidth="1"/>
    <col min="2570" max="2570" width="8.7109375" style="10" customWidth="1"/>
    <col min="2571" max="2571" width="14.28515625" style="10" bestFit="1" customWidth="1"/>
    <col min="2572" max="2572" width="19.140625" style="10" customWidth="1"/>
    <col min="2573" max="2573" width="16.5703125" style="10" customWidth="1"/>
    <col min="2574" max="2574" width="17.5703125" style="10" customWidth="1"/>
    <col min="2575" max="2575" width="26" style="10" customWidth="1"/>
    <col min="2576" max="2576" width="96.7109375" style="10" customWidth="1"/>
    <col min="2577" max="2577" width="11.42578125" style="10" customWidth="1"/>
    <col min="2578" max="2822" width="11.42578125" style="10"/>
    <col min="2823" max="2823" width="20.28515625" style="10" bestFit="1" customWidth="1"/>
    <col min="2824" max="2824" width="9.85546875" style="10" customWidth="1"/>
    <col min="2825" max="2825" width="86.5703125" style="10" customWidth="1"/>
    <col min="2826" max="2826" width="8.7109375" style="10" customWidth="1"/>
    <col min="2827" max="2827" width="14.28515625" style="10" bestFit="1" customWidth="1"/>
    <col min="2828" max="2828" width="19.140625" style="10" customWidth="1"/>
    <col min="2829" max="2829" width="16.5703125" style="10" customWidth="1"/>
    <col min="2830" max="2830" width="17.5703125" style="10" customWidth="1"/>
    <col min="2831" max="2831" width="26" style="10" customWidth="1"/>
    <col min="2832" max="2832" width="96.7109375" style="10" customWidth="1"/>
    <col min="2833" max="2833" width="11.42578125" style="10" customWidth="1"/>
    <col min="2834" max="3078" width="11.42578125" style="10"/>
    <col min="3079" max="3079" width="20.28515625" style="10" bestFit="1" customWidth="1"/>
    <col min="3080" max="3080" width="9.85546875" style="10" customWidth="1"/>
    <col min="3081" max="3081" width="86.5703125" style="10" customWidth="1"/>
    <col min="3082" max="3082" width="8.7109375" style="10" customWidth="1"/>
    <col min="3083" max="3083" width="14.28515625" style="10" bestFit="1" customWidth="1"/>
    <col min="3084" max="3084" width="19.140625" style="10" customWidth="1"/>
    <col min="3085" max="3085" width="16.5703125" style="10" customWidth="1"/>
    <col min="3086" max="3086" width="17.5703125" style="10" customWidth="1"/>
    <col min="3087" max="3087" width="26" style="10" customWidth="1"/>
    <col min="3088" max="3088" width="96.7109375" style="10" customWidth="1"/>
    <col min="3089" max="3089" width="11.42578125" style="10" customWidth="1"/>
    <col min="3090" max="3334" width="11.42578125" style="10"/>
    <col min="3335" max="3335" width="20.28515625" style="10" bestFit="1" customWidth="1"/>
    <col min="3336" max="3336" width="9.85546875" style="10" customWidth="1"/>
    <col min="3337" max="3337" width="86.5703125" style="10" customWidth="1"/>
    <col min="3338" max="3338" width="8.7109375" style="10" customWidth="1"/>
    <col min="3339" max="3339" width="14.28515625" style="10" bestFit="1" customWidth="1"/>
    <col min="3340" max="3340" width="19.140625" style="10" customWidth="1"/>
    <col min="3341" max="3341" width="16.5703125" style="10" customWidth="1"/>
    <col min="3342" max="3342" width="17.5703125" style="10" customWidth="1"/>
    <col min="3343" max="3343" width="26" style="10" customWidth="1"/>
    <col min="3344" max="3344" width="96.7109375" style="10" customWidth="1"/>
    <col min="3345" max="3345" width="11.42578125" style="10" customWidth="1"/>
    <col min="3346" max="3590" width="11.42578125" style="10"/>
    <col min="3591" max="3591" width="20.28515625" style="10" bestFit="1" customWidth="1"/>
    <col min="3592" max="3592" width="9.85546875" style="10" customWidth="1"/>
    <col min="3593" max="3593" width="86.5703125" style="10" customWidth="1"/>
    <col min="3594" max="3594" width="8.7109375" style="10" customWidth="1"/>
    <col min="3595" max="3595" width="14.28515625" style="10" bestFit="1" customWidth="1"/>
    <col min="3596" max="3596" width="19.140625" style="10" customWidth="1"/>
    <col min="3597" max="3597" width="16.5703125" style="10" customWidth="1"/>
    <col min="3598" max="3598" width="17.5703125" style="10" customWidth="1"/>
    <col min="3599" max="3599" width="26" style="10" customWidth="1"/>
    <col min="3600" max="3600" width="96.7109375" style="10" customWidth="1"/>
    <col min="3601" max="3601" width="11.42578125" style="10" customWidth="1"/>
    <col min="3602" max="3846" width="11.42578125" style="10"/>
    <col min="3847" max="3847" width="20.28515625" style="10" bestFit="1" customWidth="1"/>
    <col min="3848" max="3848" width="9.85546875" style="10" customWidth="1"/>
    <col min="3849" max="3849" width="86.5703125" style="10" customWidth="1"/>
    <col min="3850" max="3850" width="8.7109375" style="10" customWidth="1"/>
    <col min="3851" max="3851" width="14.28515625" style="10" bestFit="1" customWidth="1"/>
    <col min="3852" max="3852" width="19.140625" style="10" customWidth="1"/>
    <col min="3853" max="3853" width="16.5703125" style="10" customWidth="1"/>
    <col min="3854" max="3854" width="17.5703125" style="10" customWidth="1"/>
    <col min="3855" max="3855" width="26" style="10" customWidth="1"/>
    <col min="3856" max="3856" width="96.7109375" style="10" customWidth="1"/>
    <col min="3857" max="3857" width="11.42578125" style="10" customWidth="1"/>
    <col min="3858" max="4102" width="11.42578125" style="10"/>
    <col min="4103" max="4103" width="20.28515625" style="10" bestFit="1" customWidth="1"/>
    <col min="4104" max="4104" width="9.85546875" style="10" customWidth="1"/>
    <col min="4105" max="4105" width="86.5703125" style="10" customWidth="1"/>
    <col min="4106" max="4106" width="8.7109375" style="10" customWidth="1"/>
    <col min="4107" max="4107" width="14.28515625" style="10" bestFit="1" customWidth="1"/>
    <col min="4108" max="4108" width="19.140625" style="10" customWidth="1"/>
    <col min="4109" max="4109" width="16.5703125" style="10" customWidth="1"/>
    <col min="4110" max="4110" width="17.5703125" style="10" customWidth="1"/>
    <col min="4111" max="4111" width="26" style="10" customWidth="1"/>
    <col min="4112" max="4112" width="96.7109375" style="10" customWidth="1"/>
    <col min="4113" max="4113" width="11.42578125" style="10" customWidth="1"/>
    <col min="4114" max="4358" width="11.42578125" style="10"/>
    <col min="4359" max="4359" width="20.28515625" style="10" bestFit="1" customWidth="1"/>
    <col min="4360" max="4360" width="9.85546875" style="10" customWidth="1"/>
    <col min="4361" max="4361" width="86.5703125" style="10" customWidth="1"/>
    <col min="4362" max="4362" width="8.7109375" style="10" customWidth="1"/>
    <col min="4363" max="4363" width="14.28515625" style="10" bestFit="1" customWidth="1"/>
    <col min="4364" max="4364" width="19.140625" style="10" customWidth="1"/>
    <col min="4365" max="4365" width="16.5703125" style="10" customWidth="1"/>
    <col min="4366" max="4366" width="17.5703125" style="10" customWidth="1"/>
    <col min="4367" max="4367" width="26" style="10" customWidth="1"/>
    <col min="4368" max="4368" width="96.7109375" style="10" customWidth="1"/>
    <col min="4369" max="4369" width="11.42578125" style="10" customWidth="1"/>
    <col min="4370" max="4614" width="11.42578125" style="10"/>
    <col min="4615" max="4615" width="20.28515625" style="10" bestFit="1" customWidth="1"/>
    <col min="4616" max="4616" width="9.85546875" style="10" customWidth="1"/>
    <col min="4617" max="4617" width="86.5703125" style="10" customWidth="1"/>
    <col min="4618" max="4618" width="8.7109375" style="10" customWidth="1"/>
    <col min="4619" max="4619" width="14.28515625" style="10" bestFit="1" customWidth="1"/>
    <col min="4620" max="4620" width="19.140625" style="10" customWidth="1"/>
    <col min="4621" max="4621" width="16.5703125" style="10" customWidth="1"/>
    <col min="4622" max="4622" width="17.5703125" style="10" customWidth="1"/>
    <col min="4623" max="4623" width="26" style="10" customWidth="1"/>
    <col min="4624" max="4624" width="96.7109375" style="10" customWidth="1"/>
    <col min="4625" max="4625" width="11.42578125" style="10" customWidth="1"/>
    <col min="4626" max="4870" width="11.42578125" style="10"/>
    <col min="4871" max="4871" width="20.28515625" style="10" bestFit="1" customWidth="1"/>
    <col min="4872" max="4872" width="9.85546875" style="10" customWidth="1"/>
    <col min="4873" max="4873" width="86.5703125" style="10" customWidth="1"/>
    <col min="4874" max="4874" width="8.7109375" style="10" customWidth="1"/>
    <col min="4875" max="4875" width="14.28515625" style="10" bestFit="1" customWidth="1"/>
    <col min="4876" max="4876" width="19.140625" style="10" customWidth="1"/>
    <col min="4877" max="4877" width="16.5703125" style="10" customWidth="1"/>
    <col min="4878" max="4878" width="17.5703125" style="10" customWidth="1"/>
    <col min="4879" max="4879" width="26" style="10" customWidth="1"/>
    <col min="4880" max="4880" width="96.7109375" style="10" customWidth="1"/>
    <col min="4881" max="4881" width="11.42578125" style="10" customWidth="1"/>
    <col min="4882" max="5126" width="11.42578125" style="10"/>
    <col min="5127" max="5127" width="20.28515625" style="10" bestFit="1" customWidth="1"/>
    <col min="5128" max="5128" width="9.85546875" style="10" customWidth="1"/>
    <col min="5129" max="5129" width="86.5703125" style="10" customWidth="1"/>
    <col min="5130" max="5130" width="8.7109375" style="10" customWidth="1"/>
    <col min="5131" max="5131" width="14.28515625" style="10" bestFit="1" customWidth="1"/>
    <col min="5132" max="5132" width="19.140625" style="10" customWidth="1"/>
    <col min="5133" max="5133" width="16.5703125" style="10" customWidth="1"/>
    <col min="5134" max="5134" width="17.5703125" style="10" customWidth="1"/>
    <col min="5135" max="5135" width="26" style="10" customWidth="1"/>
    <col min="5136" max="5136" width="96.7109375" style="10" customWidth="1"/>
    <col min="5137" max="5137" width="11.42578125" style="10" customWidth="1"/>
    <col min="5138" max="5382" width="11.42578125" style="10"/>
    <col min="5383" max="5383" width="20.28515625" style="10" bestFit="1" customWidth="1"/>
    <col min="5384" max="5384" width="9.85546875" style="10" customWidth="1"/>
    <col min="5385" max="5385" width="86.5703125" style="10" customWidth="1"/>
    <col min="5386" max="5386" width="8.7109375" style="10" customWidth="1"/>
    <col min="5387" max="5387" width="14.28515625" style="10" bestFit="1" customWidth="1"/>
    <col min="5388" max="5388" width="19.140625" style="10" customWidth="1"/>
    <col min="5389" max="5389" width="16.5703125" style="10" customWidth="1"/>
    <col min="5390" max="5390" width="17.5703125" style="10" customWidth="1"/>
    <col min="5391" max="5391" width="26" style="10" customWidth="1"/>
    <col min="5392" max="5392" width="96.7109375" style="10" customWidth="1"/>
    <col min="5393" max="5393" width="11.42578125" style="10" customWidth="1"/>
    <col min="5394" max="5638" width="11.42578125" style="10"/>
    <col min="5639" max="5639" width="20.28515625" style="10" bestFit="1" customWidth="1"/>
    <col min="5640" max="5640" width="9.85546875" style="10" customWidth="1"/>
    <col min="5641" max="5641" width="86.5703125" style="10" customWidth="1"/>
    <col min="5642" max="5642" width="8.7109375" style="10" customWidth="1"/>
    <col min="5643" max="5643" width="14.28515625" style="10" bestFit="1" customWidth="1"/>
    <col min="5644" max="5644" width="19.140625" style="10" customWidth="1"/>
    <col min="5645" max="5645" width="16.5703125" style="10" customWidth="1"/>
    <col min="5646" max="5646" width="17.5703125" style="10" customWidth="1"/>
    <col min="5647" max="5647" width="26" style="10" customWidth="1"/>
    <col min="5648" max="5648" width="96.7109375" style="10" customWidth="1"/>
    <col min="5649" max="5649" width="11.42578125" style="10" customWidth="1"/>
    <col min="5650" max="5894" width="11.42578125" style="10"/>
    <col min="5895" max="5895" width="20.28515625" style="10" bestFit="1" customWidth="1"/>
    <col min="5896" max="5896" width="9.85546875" style="10" customWidth="1"/>
    <col min="5897" max="5897" width="86.5703125" style="10" customWidth="1"/>
    <col min="5898" max="5898" width="8.7109375" style="10" customWidth="1"/>
    <col min="5899" max="5899" width="14.28515625" style="10" bestFit="1" customWidth="1"/>
    <col min="5900" max="5900" width="19.140625" style="10" customWidth="1"/>
    <col min="5901" max="5901" width="16.5703125" style="10" customWidth="1"/>
    <col min="5902" max="5902" width="17.5703125" style="10" customWidth="1"/>
    <col min="5903" max="5903" width="26" style="10" customWidth="1"/>
    <col min="5904" max="5904" width="96.7109375" style="10" customWidth="1"/>
    <col min="5905" max="5905" width="11.42578125" style="10" customWidth="1"/>
    <col min="5906" max="6150" width="11.42578125" style="10"/>
    <col min="6151" max="6151" width="20.28515625" style="10" bestFit="1" customWidth="1"/>
    <col min="6152" max="6152" width="9.85546875" style="10" customWidth="1"/>
    <col min="6153" max="6153" width="86.5703125" style="10" customWidth="1"/>
    <col min="6154" max="6154" width="8.7109375" style="10" customWidth="1"/>
    <col min="6155" max="6155" width="14.28515625" style="10" bestFit="1" customWidth="1"/>
    <col min="6156" max="6156" width="19.140625" style="10" customWidth="1"/>
    <col min="6157" max="6157" width="16.5703125" style="10" customWidth="1"/>
    <col min="6158" max="6158" width="17.5703125" style="10" customWidth="1"/>
    <col min="6159" max="6159" width="26" style="10" customWidth="1"/>
    <col min="6160" max="6160" width="96.7109375" style="10" customWidth="1"/>
    <col min="6161" max="6161" width="11.42578125" style="10" customWidth="1"/>
    <col min="6162" max="6406" width="11.42578125" style="10"/>
    <col min="6407" max="6407" width="20.28515625" style="10" bestFit="1" customWidth="1"/>
    <col min="6408" max="6408" width="9.85546875" style="10" customWidth="1"/>
    <col min="6409" max="6409" width="86.5703125" style="10" customWidth="1"/>
    <col min="6410" max="6410" width="8.7109375" style="10" customWidth="1"/>
    <col min="6411" max="6411" width="14.28515625" style="10" bestFit="1" customWidth="1"/>
    <col min="6412" max="6412" width="19.140625" style="10" customWidth="1"/>
    <col min="6413" max="6413" width="16.5703125" style="10" customWidth="1"/>
    <col min="6414" max="6414" width="17.5703125" style="10" customWidth="1"/>
    <col min="6415" max="6415" width="26" style="10" customWidth="1"/>
    <col min="6416" max="6416" width="96.7109375" style="10" customWidth="1"/>
    <col min="6417" max="6417" width="11.42578125" style="10" customWidth="1"/>
    <col min="6418" max="6662" width="11.42578125" style="10"/>
    <col min="6663" max="6663" width="20.28515625" style="10" bestFit="1" customWidth="1"/>
    <col min="6664" max="6664" width="9.85546875" style="10" customWidth="1"/>
    <col min="6665" max="6665" width="86.5703125" style="10" customWidth="1"/>
    <col min="6666" max="6666" width="8.7109375" style="10" customWidth="1"/>
    <col min="6667" max="6667" width="14.28515625" style="10" bestFit="1" customWidth="1"/>
    <col min="6668" max="6668" width="19.140625" style="10" customWidth="1"/>
    <col min="6669" max="6669" width="16.5703125" style="10" customWidth="1"/>
    <col min="6670" max="6670" width="17.5703125" style="10" customWidth="1"/>
    <col min="6671" max="6671" width="26" style="10" customWidth="1"/>
    <col min="6672" max="6672" width="96.7109375" style="10" customWidth="1"/>
    <col min="6673" max="6673" width="11.42578125" style="10" customWidth="1"/>
    <col min="6674" max="6918" width="11.42578125" style="10"/>
    <col min="6919" max="6919" width="20.28515625" style="10" bestFit="1" customWidth="1"/>
    <col min="6920" max="6920" width="9.85546875" style="10" customWidth="1"/>
    <col min="6921" max="6921" width="86.5703125" style="10" customWidth="1"/>
    <col min="6922" max="6922" width="8.7109375" style="10" customWidth="1"/>
    <col min="6923" max="6923" width="14.28515625" style="10" bestFit="1" customWidth="1"/>
    <col min="6924" max="6924" width="19.140625" style="10" customWidth="1"/>
    <col min="6925" max="6925" width="16.5703125" style="10" customWidth="1"/>
    <col min="6926" max="6926" width="17.5703125" style="10" customWidth="1"/>
    <col min="6927" max="6927" width="26" style="10" customWidth="1"/>
    <col min="6928" max="6928" width="96.7109375" style="10" customWidth="1"/>
    <col min="6929" max="6929" width="11.42578125" style="10" customWidth="1"/>
    <col min="6930" max="7174" width="11.42578125" style="10"/>
    <col min="7175" max="7175" width="20.28515625" style="10" bestFit="1" customWidth="1"/>
    <col min="7176" max="7176" width="9.85546875" style="10" customWidth="1"/>
    <col min="7177" max="7177" width="86.5703125" style="10" customWidth="1"/>
    <col min="7178" max="7178" width="8.7109375" style="10" customWidth="1"/>
    <col min="7179" max="7179" width="14.28515625" style="10" bestFit="1" customWidth="1"/>
    <col min="7180" max="7180" width="19.140625" style="10" customWidth="1"/>
    <col min="7181" max="7181" width="16.5703125" style="10" customWidth="1"/>
    <col min="7182" max="7182" width="17.5703125" style="10" customWidth="1"/>
    <col min="7183" max="7183" width="26" style="10" customWidth="1"/>
    <col min="7184" max="7184" width="96.7109375" style="10" customWidth="1"/>
    <col min="7185" max="7185" width="11.42578125" style="10" customWidth="1"/>
    <col min="7186" max="7430" width="11.42578125" style="10"/>
    <col min="7431" max="7431" width="20.28515625" style="10" bestFit="1" customWidth="1"/>
    <col min="7432" max="7432" width="9.85546875" style="10" customWidth="1"/>
    <col min="7433" max="7433" width="86.5703125" style="10" customWidth="1"/>
    <col min="7434" max="7434" width="8.7109375" style="10" customWidth="1"/>
    <col min="7435" max="7435" width="14.28515625" style="10" bestFit="1" customWidth="1"/>
    <col min="7436" max="7436" width="19.140625" style="10" customWidth="1"/>
    <col min="7437" max="7437" width="16.5703125" style="10" customWidth="1"/>
    <col min="7438" max="7438" width="17.5703125" style="10" customWidth="1"/>
    <col min="7439" max="7439" width="26" style="10" customWidth="1"/>
    <col min="7440" max="7440" width="96.7109375" style="10" customWidth="1"/>
    <col min="7441" max="7441" width="11.42578125" style="10" customWidth="1"/>
    <col min="7442" max="7686" width="11.42578125" style="10"/>
    <col min="7687" max="7687" width="20.28515625" style="10" bestFit="1" customWidth="1"/>
    <col min="7688" max="7688" width="9.85546875" style="10" customWidth="1"/>
    <col min="7689" max="7689" width="86.5703125" style="10" customWidth="1"/>
    <col min="7690" max="7690" width="8.7109375" style="10" customWidth="1"/>
    <col min="7691" max="7691" width="14.28515625" style="10" bestFit="1" customWidth="1"/>
    <col min="7692" max="7692" width="19.140625" style="10" customWidth="1"/>
    <col min="7693" max="7693" width="16.5703125" style="10" customWidth="1"/>
    <col min="7694" max="7694" width="17.5703125" style="10" customWidth="1"/>
    <col min="7695" max="7695" width="26" style="10" customWidth="1"/>
    <col min="7696" max="7696" width="96.7109375" style="10" customWidth="1"/>
    <col min="7697" max="7697" width="11.42578125" style="10" customWidth="1"/>
    <col min="7698" max="7942" width="11.42578125" style="10"/>
    <col min="7943" max="7943" width="20.28515625" style="10" bestFit="1" customWidth="1"/>
    <col min="7944" max="7944" width="9.85546875" style="10" customWidth="1"/>
    <col min="7945" max="7945" width="86.5703125" style="10" customWidth="1"/>
    <col min="7946" max="7946" width="8.7109375" style="10" customWidth="1"/>
    <col min="7947" max="7947" width="14.28515625" style="10" bestFit="1" customWidth="1"/>
    <col min="7948" max="7948" width="19.140625" style="10" customWidth="1"/>
    <col min="7949" max="7949" width="16.5703125" style="10" customWidth="1"/>
    <col min="7950" max="7950" width="17.5703125" style="10" customWidth="1"/>
    <col min="7951" max="7951" width="26" style="10" customWidth="1"/>
    <col min="7952" max="7952" width="96.7109375" style="10" customWidth="1"/>
    <col min="7953" max="7953" width="11.42578125" style="10" customWidth="1"/>
    <col min="7954" max="8198" width="11.42578125" style="10"/>
    <col min="8199" max="8199" width="20.28515625" style="10" bestFit="1" customWidth="1"/>
    <col min="8200" max="8200" width="9.85546875" style="10" customWidth="1"/>
    <col min="8201" max="8201" width="86.5703125" style="10" customWidth="1"/>
    <col min="8202" max="8202" width="8.7109375" style="10" customWidth="1"/>
    <col min="8203" max="8203" width="14.28515625" style="10" bestFit="1" customWidth="1"/>
    <col min="8204" max="8204" width="19.140625" style="10" customWidth="1"/>
    <col min="8205" max="8205" width="16.5703125" style="10" customWidth="1"/>
    <col min="8206" max="8206" width="17.5703125" style="10" customWidth="1"/>
    <col min="8207" max="8207" width="26" style="10" customWidth="1"/>
    <col min="8208" max="8208" width="96.7109375" style="10" customWidth="1"/>
    <col min="8209" max="8209" width="11.42578125" style="10" customWidth="1"/>
    <col min="8210" max="8454" width="11.42578125" style="10"/>
    <col min="8455" max="8455" width="20.28515625" style="10" bestFit="1" customWidth="1"/>
    <col min="8456" max="8456" width="9.85546875" style="10" customWidth="1"/>
    <col min="8457" max="8457" width="86.5703125" style="10" customWidth="1"/>
    <col min="8458" max="8458" width="8.7109375" style="10" customWidth="1"/>
    <col min="8459" max="8459" width="14.28515625" style="10" bestFit="1" customWidth="1"/>
    <col min="8460" max="8460" width="19.140625" style="10" customWidth="1"/>
    <col min="8461" max="8461" width="16.5703125" style="10" customWidth="1"/>
    <col min="8462" max="8462" width="17.5703125" style="10" customWidth="1"/>
    <col min="8463" max="8463" width="26" style="10" customWidth="1"/>
    <col min="8464" max="8464" width="96.7109375" style="10" customWidth="1"/>
    <col min="8465" max="8465" width="11.42578125" style="10" customWidth="1"/>
    <col min="8466" max="8710" width="11.42578125" style="10"/>
    <col min="8711" max="8711" width="20.28515625" style="10" bestFit="1" customWidth="1"/>
    <col min="8712" max="8712" width="9.85546875" style="10" customWidth="1"/>
    <col min="8713" max="8713" width="86.5703125" style="10" customWidth="1"/>
    <col min="8714" max="8714" width="8.7109375" style="10" customWidth="1"/>
    <col min="8715" max="8715" width="14.28515625" style="10" bestFit="1" customWidth="1"/>
    <col min="8716" max="8716" width="19.140625" style="10" customWidth="1"/>
    <col min="8717" max="8717" width="16.5703125" style="10" customWidth="1"/>
    <col min="8718" max="8718" width="17.5703125" style="10" customWidth="1"/>
    <col min="8719" max="8719" width="26" style="10" customWidth="1"/>
    <col min="8720" max="8720" width="96.7109375" style="10" customWidth="1"/>
    <col min="8721" max="8721" width="11.42578125" style="10" customWidth="1"/>
    <col min="8722" max="8966" width="11.42578125" style="10"/>
    <col min="8967" max="8967" width="20.28515625" style="10" bestFit="1" customWidth="1"/>
    <col min="8968" max="8968" width="9.85546875" style="10" customWidth="1"/>
    <col min="8969" max="8969" width="86.5703125" style="10" customWidth="1"/>
    <col min="8970" max="8970" width="8.7109375" style="10" customWidth="1"/>
    <col min="8971" max="8971" width="14.28515625" style="10" bestFit="1" customWidth="1"/>
    <col min="8972" max="8972" width="19.140625" style="10" customWidth="1"/>
    <col min="8973" max="8973" width="16.5703125" style="10" customWidth="1"/>
    <col min="8974" max="8974" width="17.5703125" style="10" customWidth="1"/>
    <col min="8975" max="8975" width="26" style="10" customWidth="1"/>
    <col min="8976" max="8976" width="96.7109375" style="10" customWidth="1"/>
    <col min="8977" max="8977" width="11.42578125" style="10" customWidth="1"/>
    <col min="8978" max="9222" width="11.42578125" style="10"/>
    <col min="9223" max="9223" width="20.28515625" style="10" bestFit="1" customWidth="1"/>
    <col min="9224" max="9224" width="9.85546875" style="10" customWidth="1"/>
    <col min="9225" max="9225" width="86.5703125" style="10" customWidth="1"/>
    <col min="9226" max="9226" width="8.7109375" style="10" customWidth="1"/>
    <col min="9227" max="9227" width="14.28515625" style="10" bestFit="1" customWidth="1"/>
    <col min="9228" max="9228" width="19.140625" style="10" customWidth="1"/>
    <col min="9229" max="9229" width="16.5703125" style="10" customWidth="1"/>
    <col min="9230" max="9230" width="17.5703125" style="10" customWidth="1"/>
    <col min="9231" max="9231" width="26" style="10" customWidth="1"/>
    <col min="9232" max="9232" width="96.7109375" style="10" customWidth="1"/>
    <col min="9233" max="9233" width="11.42578125" style="10" customWidth="1"/>
    <col min="9234" max="9478" width="11.42578125" style="10"/>
    <col min="9479" max="9479" width="20.28515625" style="10" bestFit="1" customWidth="1"/>
    <col min="9480" max="9480" width="9.85546875" style="10" customWidth="1"/>
    <col min="9481" max="9481" width="86.5703125" style="10" customWidth="1"/>
    <col min="9482" max="9482" width="8.7109375" style="10" customWidth="1"/>
    <col min="9483" max="9483" width="14.28515625" style="10" bestFit="1" customWidth="1"/>
    <col min="9484" max="9484" width="19.140625" style="10" customWidth="1"/>
    <col min="9485" max="9485" width="16.5703125" style="10" customWidth="1"/>
    <col min="9486" max="9486" width="17.5703125" style="10" customWidth="1"/>
    <col min="9487" max="9487" width="26" style="10" customWidth="1"/>
    <col min="9488" max="9488" width="96.7109375" style="10" customWidth="1"/>
    <col min="9489" max="9489" width="11.42578125" style="10" customWidth="1"/>
    <col min="9490" max="9734" width="11.42578125" style="10"/>
    <col min="9735" max="9735" width="20.28515625" style="10" bestFit="1" customWidth="1"/>
    <col min="9736" max="9736" width="9.85546875" style="10" customWidth="1"/>
    <col min="9737" max="9737" width="86.5703125" style="10" customWidth="1"/>
    <col min="9738" max="9738" width="8.7109375" style="10" customWidth="1"/>
    <col min="9739" max="9739" width="14.28515625" style="10" bestFit="1" customWidth="1"/>
    <col min="9740" max="9740" width="19.140625" style="10" customWidth="1"/>
    <col min="9741" max="9741" width="16.5703125" style="10" customWidth="1"/>
    <col min="9742" max="9742" width="17.5703125" style="10" customWidth="1"/>
    <col min="9743" max="9743" width="26" style="10" customWidth="1"/>
    <col min="9744" max="9744" width="96.7109375" style="10" customWidth="1"/>
    <col min="9745" max="9745" width="11.42578125" style="10" customWidth="1"/>
    <col min="9746" max="9990" width="11.42578125" style="10"/>
    <col min="9991" max="9991" width="20.28515625" style="10" bestFit="1" customWidth="1"/>
    <col min="9992" max="9992" width="9.85546875" style="10" customWidth="1"/>
    <col min="9993" max="9993" width="86.5703125" style="10" customWidth="1"/>
    <col min="9994" max="9994" width="8.7109375" style="10" customWidth="1"/>
    <col min="9995" max="9995" width="14.28515625" style="10" bestFit="1" customWidth="1"/>
    <col min="9996" max="9996" width="19.140625" style="10" customWidth="1"/>
    <col min="9997" max="9997" width="16.5703125" style="10" customWidth="1"/>
    <col min="9998" max="9998" width="17.5703125" style="10" customWidth="1"/>
    <col min="9999" max="9999" width="26" style="10" customWidth="1"/>
    <col min="10000" max="10000" width="96.7109375" style="10" customWidth="1"/>
    <col min="10001" max="10001" width="11.42578125" style="10" customWidth="1"/>
    <col min="10002" max="10246" width="11.42578125" style="10"/>
    <col min="10247" max="10247" width="20.28515625" style="10" bestFit="1" customWidth="1"/>
    <col min="10248" max="10248" width="9.85546875" style="10" customWidth="1"/>
    <col min="10249" max="10249" width="86.5703125" style="10" customWidth="1"/>
    <col min="10250" max="10250" width="8.7109375" style="10" customWidth="1"/>
    <col min="10251" max="10251" width="14.28515625" style="10" bestFit="1" customWidth="1"/>
    <col min="10252" max="10252" width="19.140625" style="10" customWidth="1"/>
    <col min="10253" max="10253" width="16.5703125" style="10" customWidth="1"/>
    <col min="10254" max="10254" width="17.5703125" style="10" customWidth="1"/>
    <col min="10255" max="10255" width="26" style="10" customWidth="1"/>
    <col min="10256" max="10256" width="96.7109375" style="10" customWidth="1"/>
    <col min="10257" max="10257" width="11.42578125" style="10" customWidth="1"/>
    <col min="10258" max="10502" width="11.42578125" style="10"/>
    <col min="10503" max="10503" width="20.28515625" style="10" bestFit="1" customWidth="1"/>
    <col min="10504" max="10504" width="9.85546875" style="10" customWidth="1"/>
    <col min="10505" max="10505" width="86.5703125" style="10" customWidth="1"/>
    <col min="10506" max="10506" width="8.7109375" style="10" customWidth="1"/>
    <col min="10507" max="10507" width="14.28515625" style="10" bestFit="1" customWidth="1"/>
    <col min="10508" max="10508" width="19.140625" style="10" customWidth="1"/>
    <col min="10509" max="10509" width="16.5703125" style="10" customWidth="1"/>
    <col min="10510" max="10510" width="17.5703125" style="10" customWidth="1"/>
    <col min="10511" max="10511" width="26" style="10" customWidth="1"/>
    <col min="10512" max="10512" width="96.7109375" style="10" customWidth="1"/>
    <col min="10513" max="10513" width="11.42578125" style="10" customWidth="1"/>
    <col min="10514" max="10758" width="11.42578125" style="10"/>
    <col min="10759" max="10759" width="20.28515625" style="10" bestFit="1" customWidth="1"/>
    <col min="10760" max="10760" width="9.85546875" style="10" customWidth="1"/>
    <col min="10761" max="10761" width="86.5703125" style="10" customWidth="1"/>
    <col min="10762" max="10762" width="8.7109375" style="10" customWidth="1"/>
    <col min="10763" max="10763" width="14.28515625" style="10" bestFit="1" customWidth="1"/>
    <col min="10764" max="10764" width="19.140625" style="10" customWidth="1"/>
    <col min="10765" max="10765" width="16.5703125" style="10" customWidth="1"/>
    <col min="10766" max="10766" width="17.5703125" style="10" customWidth="1"/>
    <col min="10767" max="10767" width="26" style="10" customWidth="1"/>
    <col min="10768" max="10768" width="96.7109375" style="10" customWidth="1"/>
    <col min="10769" max="10769" width="11.42578125" style="10" customWidth="1"/>
    <col min="10770" max="11014" width="11.42578125" style="10"/>
    <col min="11015" max="11015" width="20.28515625" style="10" bestFit="1" customWidth="1"/>
    <col min="11016" max="11016" width="9.85546875" style="10" customWidth="1"/>
    <col min="11017" max="11017" width="86.5703125" style="10" customWidth="1"/>
    <col min="11018" max="11018" width="8.7109375" style="10" customWidth="1"/>
    <col min="11019" max="11019" width="14.28515625" style="10" bestFit="1" customWidth="1"/>
    <col min="11020" max="11020" width="19.140625" style="10" customWidth="1"/>
    <col min="11021" max="11021" width="16.5703125" style="10" customWidth="1"/>
    <col min="11022" max="11022" width="17.5703125" style="10" customWidth="1"/>
    <col min="11023" max="11023" width="26" style="10" customWidth="1"/>
    <col min="11024" max="11024" width="96.7109375" style="10" customWidth="1"/>
    <col min="11025" max="11025" width="11.42578125" style="10" customWidth="1"/>
    <col min="11026" max="11270" width="11.42578125" style="10"/>
    <col min="11271" max="11271" width="20.28515625" style="10" bestFit="1" customWidth="1"/>
    <col min="11272" max="11272" width="9.85546875" style="10" customWidth="1"/>
    <col min="11273" max="11273" width="86.5703125" style="10" customWidth="1"/>
    <col min="11274" max="11274" width="8.7109375" style="10" customWidth="1"/>
    <col min="11275" max="11275" width="14.28515625" style="10" bestFit="1" customWidth="1"/>
    <col min="11276" max="11276" width="19.140625" style="10" customWidth="1"/>
    <col min="11277" max="11277" width="16.5703125" style="10" customWidth="1"/>
    <col min="11278" max="11278" width="17.5703125" style="10" customWidth="1"/>
    <col min="11279" max="11279" width="26" style="10" customWidth="1"/>
    <col min="11280" max="11280" width="96.7109375" style="10" customWidth="1"/>
    <col min="11281" max="11281" width="11.42578125" style="10" customWidth="1"/>
    <col min="11282" max="11526" width="11.42578125" style="10"/>
    <col min="11527" max="11527" width="20.28515625" style="10" bestFit="1" customWidth="1"/>
    <col min="11528" max="11528" width="9.85546875" style="10" customWidth="1"/>
    <col min="11529" max="11529" width="86.5703125" style="10" customWidth="1"/>
    <col min="11530" max="11530" width="8.7109375" style="10" customWidth="1"/>
    <col min="11531" max="11531" width="14.28515625" style="10" bestFit="1" customWidth="1"/>
    <col min="11532" max="11532" width="19.140625" style="10" customWidth="1"/>
    <col min="11533" max="11533" width="16.5703125" style="10" customWidth="1"/>
    <col min="11534" max="11534" width="17.5703125" style="10" customWidth="1"/>
    <col min="11535" max="11535" width="26" style="10" customWidth="1"/>
    <col min="11536" max="11536" width="96.7109375" style="10" customWidth="1"/>
    <col min="11537" max="11537" width="11.42578125" style="10" customWidth="1"/>
    <col min="11538" max="11782" width="11.42578125" style="10"/>
    <col min="11783" max="11783" width="20.28515625" style="10" bestFit="1" customWidth="1"/>
    <col min="11784" max="11784" width="9.85546875" style="10" customWidth="1"/>
    <col min="11785" max="11785" width="86.5703125" style="10" customWidth="1"/>
    <col min="11786" max="11786" width="8.7109375" style="10" customWidth="1"/>
    <col min="11787" max="11787" width="14.28515625" style="10" bestFit="1" customWidth="1"/>
    <col min="11788" max="11788" width="19.140625" style="10" customWidth="1"/>
    <col min="11789" max="11789" width="16.5703125" style="10" customWidth="1"/>
    <col min="11790" max="11790" width="17.5703125" style="10" customWidth="1"/>
    <col min="11791" max="11791" width="26" style="10" customWidth="1"/>
    <col min="11792" max="11792" width="96.7109375" style="10" customWidth="1"/>
    <col min="11793" max="11793" width="11.42578125" style="10" customWidth="1"/>
    <col min="11794" max="12038" width="11.42578125" style="10"/>
    <col min="12039" max="12039" width="20.28515625" style="10" bestFit="1" customWidth="1"/>
    <col min="12040" max="12040" width="9.85546875" style="10" customWidth="1"/>
    <col min="12041" max="12041" width="86.5703125" style="10" customWidth="1"/>
    <col min="12042" max="12042" width="8.7109375" style="10" customWidth="1"/>
    <col min="12043" max="12043" width="14.28515625" style="10" bestFit="1" customWidth="1"/>
    <col min="12044" max="12044" width="19.140625" style="10" customWidth="1"/>
    <col min="12045" max="12045" width="16.5703125" style="10" customWidth="1"/>
    <col min="12046" max="12046" width="17.5703125" style="10" customWidth="1"/>
    <col min="12047" max="12047" width="26" style="10" customWidth="1"/>
    <col min="12048" max="12048" width="96.7109375" style="10" customWidth="1"/>
    <col min="12049" max="12049" width="11.42578125" style="10" customWidth="1"/>
    <col min="12050" max="12294" width="11.42578125" style="10"/>
    <col min="12295" max="12295" width="20.28515625" style="10" bestFit="1" customWidth="1"/>
    <col min="12296" max="12296" width="9.85546875" style="10" customWidth="1"/>
    <col min="12297" max="12297" width="86.5703125" style="10" customWidth="1"/>
    <col min="12298" max="12298" width="8.7109375" style="10" customWidth="1"/>
    <col min="12299" max="12299" width="14.28515625" style="10" bestFit="1" customWidth="1"/>
    <col min="12300" max="12300" width="19.140625" style="10" customWidth="1"/>
    <col min="12301" max="12301" width="16.5703125" style="10" customWidth="1"/>
    <col min="12302" max="12302" width="17.5703125" style="10" customWidth="1"/>
    <col min="12303" max="12303" width="26" style="10" customWidth="1"/>
    <col min="12304" max="12304" width="96.7109375" style="10" customWidth="1"/>
    <col min="12305" max="12305" width="11.42578125" style="10" customWidth="1"/>
    <col min="12306" max="12550" width="11.42578125" style="10"/>
    <col min="12551" max="12551" width="20.28515625" style="10" bestFit="1" customWidth="1"/>
    <col min="12552" max="12552" width="9.85546875" style="10" customWidth="1"/>
    <col min="12553" max="12553" width="86.5703125" style="10" customWidth="1"/>
    <col min="12554" max="12554" width="8.7109375" style="10" customWidth="1"/>
    <col min="12555" max="12555" width="14.28515625" style="10" bestFit="1" customWidth="1"/>
    <col min="12556" max="12556" width="19.140625" style="10" customWidth="1"/>
    <col min="12557" max="12557" width="16.5703125" style="10" customWidth="1"/>
    <col min="12558" max="12558" width="17.5703125" style="10" customWidth="1"/>
    <col min="12559" max="12559" width="26" style="10" customWidth="1"/>
    <col min="12560" max="12560" width="96.7109375" style="10" customWidth="1"/>
    <col min="12561" max="12561" width="11.42578125" style="10" customWidth="1"/>
    <col min="12562" max="12806" width="11.42578125" style="10"/>
    <col min="12807" max="12807" width="20.28515625" style="10" bestFit="1" customWidth="1"/>
    <col min="12808" max="12808" width="9.85546875" style="10" customWidth="1"/>
    <col min="12809" max="12809" width="86.5703125" style="10" customWidth="1"/>
    <col min="12810" max="12810" width="8.7109375" style="10" customWidth="1"/>
    <col min="12811" max="12811" width="14.28515625" style="10" bestFit="1" customWidth="1"/>
    <col min="12812" max="12812" width="19.140625" style="10" customWidth="1"/>
    <col min="12813" max="12813" width="16.5703125" style="10" customWidth="1"/>
    <col min="12814" max="12814" width="17.5703125" style="10" customWidth="1"/>
    <col min="12815" max="12815" width="26" style="10" customWidth="1"/>
    <col min="12816" max="12816" width="96.7109375" style="10" customWidth="1"/>
    <col min="12817" max="12817" width="11.42578125" style="10" customWidth="1"/>
    <col min="12818" max="13062" width="11.42578125" style="10"/>
    <col min="13063" max="13063" width="20.28515625" style="10" bestFit="1" customWidth="1"/>
    <col min="13064" max="13064" width="9.85546875" style="10" customWidth="1"/>
    <col min="13065" max="13065" width="86.5703125" style="10" customWidth="1"/>
    <col min="13066" max="13066" width="8.7109375" style="10" customWidth="1"/>
    <col min="13067" max="13067" width="14.28515625" style="10" bestFit="1" customWidth="1"/>
    <col min="13068" max="13068" width="19.140625" style="10" customWidth="1"/>
    <col min="13069" max="13069" width="16.5703125" style="10" customWidth="1"/>
    <col min="13070" max="13070" width="17.5703125" style="10" customWidth="1"/>
    <col min="13071" max="13071" width="26" style="10" customWidth="1"/>
    <col min="13072" max="13072" width="96.7109375" style="10" customWidth="1"/>
    <col min="13073" max="13073" width="11.42578125" style="10" customWidth="1"/>
    <col min="13074" max="13318" width="11.42578125" style="10"/>
    <col min="13319" max="13319" width="20.28515625" style="10" bestFit="1" customWidth="1"/>
    <col min="13320" max="13320" width="9.85546875" style="10" customWidth="1"/>
    <col min="13321" max="13321" width="86.5703125" style="10" customWidth="1"/>
    <col min="13322" max="13322" width="8.7109375" style="10" customWidth="1"/>
    <col min="13323" max="13323" width="14.28515625" style="10" bestFit="1" customWidth="1"/>
    <col min="13324" max="13324" width="19.140625" style="10" customWidth="1"/>
    <col min="13325" max="13325" width="16.5703125" style="10" customWidth="1"/>
    <col min="13326" max="13326" width="17.5703125" style="10" customWidth="1"/>
    <col min="13327" max="13327" width="26" style="10" customWidth="1"/>
    <col min="13328" max="13328" width="96.7109375" style="10" customWidth="1"/>
    <col min="13329" max="13329" width="11.42578125" style="10" customWidth="1"/>
    <col min="13330" max="13574" width="11.42578125" style="10"/>
    <col min="13575" max="13575" width="20.28515625" style="10" bestFit="1" customWidth="1"/>
    <col min="13576" max="13576" width="9.85546875" style="10" customWidth="1"/>
    <col min="13577" max="13577" width="86.5703125" style="10" customWidth="1"/>
    <col min="13578" max="13578" width="8.7109375" style="10" customWidth="1"/>
    <col min="13579" max="13579" width="14.28515625" style="10" bestFit="1" customWidth="1"/>
    <col min="13580" max="13580" width="19.140625" style="10" customWidth="1"/>
    <col min="13581" max="13581" width="16.5703125" style="10" customWidth="1"/>
    <col min="13582" max="13582" width="17.5703125" style="10" customWidth="1"/>
    <col min="13583" max="13583" width="26" style="10" customWidth="1"/>
    <col min="13584" max="13584" width="96.7109375" style="10" customWidth="1"/>
    <col min="13585" max="13585" width="11.42578125" style="10" customWidth="1"/>
    <col min="13586" max="13830" width="11.42578125" style="10"/>
    <col min="13831" max="13831" width="20.28515625" style="10" bestFit="1" customWidth="1"/>
    <col min="13832" max="13832" width="9.85546875" style="10" customWidth="1"/>
    <col min="13833" max="13833" width="86.5703125" style="10" customWidth="1"/>
    <col min="13834" max="13834" width="8.7109375" style="10" customWidth="1"/>
    <col min="13835" max="13835" width="14.28515625" style="10" bestFit="1" customWidth="1"/>
    <col min="13836" max="13836" width="19.140625" style="10" customWidth="1"/>
    <col min="13837" max="13837" width="16.5703125" style="10" customWidth="1"/>
    <col min="13838" max="13838" width="17.5703125" style="10" customWidth="1"/>
    <col min="13839" max="13839" width="26" style="10" customWidth="1"/>
    <col min="13840" max="13840" width="96.7109375" style="10" customWidth="1"/>
    <col min="13841" max="13841" width="11.42578125" style="10" customWidth="1"/>
    <col min="13842" max="14086" width="11.42578125" style="10"/>
    <col min="14087" max="14087" width="20.28515625" style="10" bestFit="1" customWidth="1"/>
    <col min="14088" max="14088" width="9.85546875" style="10" customWidth="1"/>
    <col min="14089" max="14089" width="86.5703125" style="10" customWidth="1"/>
    <col min="14090" max="14090" width="8.7109375" style="10" customWidth="1"/>
    <col min="14091" max="14091" width="14.28515625" style="10" bestFit="1" customWidth="1"/>
    <col min="14092" max="14092" width="19.140625" style="10" customWidth="1"/>
    <col min="14093" max="14093" width="16.5703125" style="10" customWidth="1"/>
    <col min="14094" max="14094" width="17.5703125" style="10" customWidth="1"/>
    <col min="14095" max="14095" width="26" style="10" customWidth="1"/>
    <col min="14096" max="14096" width="96.7109375" style="10" customWidth="1"/>
    <col min="14097" max="14097" width="11.42578125" style="10" customWidth="1"/>
    <col min="14098" max="14342" width="11.42578125" style="10"/>
    <col min="14343" max="14343" width="20.28515625" style="10" bestFit="1" customWidth="1"/>
    <col min="14344" max="14344" width="9.85546875" style="10" customWidth="1"/>
    <col min="14345" max="14345" width="86.5703125" style="10" customWidth="1"/>
    <col min="14346" max="14346" width="8.7109375" style="10" customWidth="1"/>
    <col min="14347" max="14347" width="14.28515625" style="10" bestFit="1" customWidth="1"/>
    <col min="14348" max="14348" width="19.140625" style="10" customWidth="1"/>
    <col min="14349" max="14349" width="16.5703125" style="10" customWidth="1"/>
    <col min="14350" max="14350" width="17.5703125" style="10" customWidth="1"/>
    <col min="14351" max="14351" width="26" style="10" customWidth="1"/>
    <col min="14352" max="14352" width="96.7109375" style="10" customWidth="1"/>
    <col min="14353" max="14353" width="11.42578125" style="10" customWidth="1"/>
    <col min="14354" max="14598" width="11.42578125" style="10"/>
    <col min="14599" max="14599" width="20.28515625" style="10" bestFit="1" customWidth="1"/>
    <col min="14600" max="14600" width="9.85546875" style="10" customWidth="1"/>
    <col min="14601" max="14601" width="86.5703125" style="10" customWidth="1"/>
    <col min="14602" max="14602" width="8.7109375" style="10" customWidth="1"/>
    <col min="14603" max="14603" width="14.28515625" style="10" bestFit="1" customWidth="1"/>
    <col min="14604" max="14604" width="19.140625" style="10" customWidth="1"/>
    <col min="14605" max="14605" width="16.5703125" style="10" customWidth="1"/>
    <col min="14606" max="14606" width="17.5703125" style="10" customWidth="1"/>
    <col min="14607" max="14607" width="26" style="10" customWidth="1"/>
    <col min="14608" max="14608" width="96.7109375" style="10" customWidth="1"/>
    <col min="14609" max="14609" width="11.42578125" style="10" customWidth="1"/>
    <col min="14610" max="14854" width="11.42578125" style="10"/>
    <col min="14855" max="14855" width="20.28515625" style="10" bestFit="1" customWidth="1"/>
    <col min="14856" max="14856" width="9.85546875" style="10" customWidth="1"/>
    <col min="14857" max="14857" width="86.5703125" style="10" customWidth="1"/>
    <col min="14858" max="14858" width="8.7109375" style="10" customWidth="1"/>
    <col min="14859" max="14859" width="14.28515625" style="10" bestFit="1" customWidth="1"/>
    <col min="14860" max="14860" width="19.140625" style="10" customWidth="1"/>
    <col min="14861" max="14861" width="16.5703125" style="10" customWidth="1"/>
    <col min="14862" max="14862" width="17.5703125" style="10" customWidth="1"/>
    <col min="14863" max="14863" width="26" style="10" customWidth="1"/>
    <col min="14864" max="14864" width="96.7109375" style="10" customWidth="1"/>
    <col min="14865" max="14865" width="11.42578125" style="10" customWidth="1"/>
    <col min="14866" max="15110" width="11.42578125" style="10"/>
    <col min="15111" max="15111" width="20.28515625" style="10" bestFit="1" customWidth="1"/>
    <col min="15112" max="15112" width="9.85546875" style="10" customWidth="1"/>
    <col min="15113" max="15113" width="86.5703125" style="10" customWidth="1"/>
    <col min="15114" max="15114" width="8.7109375" style="10" customWidth="1"/>
    <col min="15115" max="15115" width="14.28515625" style="10" bestFit="1" customWidth="1"/>
    <col min="15116" max="15116" width="19.140625" style="10" customWidth="1"/>
    <col min="15117" max="15117" width="16.5703125" style="10" customWidth="1"/>
    <col min="15118" max="15118" width="17.5703125" style="10" customWidth="1"/>
    <col min="15119" max="15119" width="26" style="10" customWidth="1"/>
    <col min="15120" max="15120" width="96.7109375" style="10" customWidth="1"/>
    <col min="15121" max="15121" width="11.42578125" style="10" customWidth="1"/>
    <col min="15122" max="15366" width="11.42578125" style="10"/>
    <col min="15367" max="15367" width="20.28515625" style="10" bestFit="1" customWidth="1"/>
    <col min="15368" max="15368" width="9.85546875" style="10" customWidth="1"/>
    <col min="15369" max="15369" width="86.5703125" style="10" customWidth="1"/>
    <col min="15370" max="15370" width="8.7109375" style="10" customWidth="1"/>
    <col min="15371" max="15371" width="14.28515625" style="10" bestFit="1" customWidth="1"/>
    <col min="15372" max="15372" width="19.140625" style="10" customWidth="1"/>
    <col min="15373" max="15373" width="16.5703125" style="10" customWidth="1"/>
    <col min="15374" max="15374" width="17.5703125" style="10" customWidth="1"/>
    <col min="15375" max="15375" width="26" style="10" customWidth="1"/>
    <col min="15376" max="15376" width="96.7109375" style="10" customWidth="1"/>
    <col min="15377" max="15377" width="11.42578125" style="10" customWidth="1"/>
    <col min="15378" max="15622" width="11.42578125" style="10"/>
    <col min="15623" max="15623" width="20.28515625" style="10" bestFit="1" customWidth="1"/>
    <col min="15624" max="15624" width="9.85546875" style="10" customWidth="1"/>
    <col min="15625" max="15625" width="86.5703125" style="10" customWidth="1"/>
    <col min="15626" max="15626" width="8.7109375" style="10" customWidth="1"/>
    <col min="15627" max="15627" width="14.28515625" style="10" bestFit="1" customWidth="1"/>
    <col min="15628" max="15628" width="19.140625" style="10" customWidth="1"/>
    <col min="15629" max="15629" width="16.5703125" style="10" customWidth="1"/>
    <col min="15630" max="15630" width="17.5703125" style="10" customWidth="1"/>
    <col min="15631" max="15631" width="26" style="10" customWidth="1"/>
    <col min="15632" max="15632" width="96.7109375" style="10" customWidth="1"/>
    <col min="15633" max="15633" width="11.42578125" style="10" customWidth="1"/>
    <col min="15634" max="15878" width="11.42578125" style="10"/>
    <col min="15879" max="15879" width="20.28515625" style="10" bestFit="1" customWidth="1"/>
    <col min="15880" max="15880" width="9.85546875" style="10" customWidth="1"/>
    <col min="15881" max="15881" width="86.5703125" style="10" customWidth="1"/>
    <col min="15882" max="15882" width="8.7109375" style="10" customWidth="1"/>
    <col min="15883" max="15883" width="14.28515625" style="10" bestFit="1" customWidth="1"/>
    <col min="15884" max="15884" width="19.140625" style="10" customWidth="1"/>
    <col min="15885" max="15885" width="16.5703125" style="10" customWidth="1"/>
    <col min="15886" max="15886" width="17.5703125" style="10" customWidth="1"/>
    <col min="15887" max="15887" width="26" style="10" customWidth="1"/>
    <col min="15888" max="15888" width="96.7109375" style="10" customWidth="1"/>
    <col min="15889" max="15889" width="11.42578125" style="10" customWidth="1"/>
    <col min="15890" max="16134" width="11.42578125" style="10"/>
    <col min="16135" max="16135" width="20.28515625" style="10" bestFit="1" customWidth="1"/>
    <col min="16136" max="16136" width="9.85546875" style="10" customWidth="1"/>
    <col min="16137" max="16137" width="86.5703125" style="10" customWidth="1"/>
    <col min="16138" max="16138" width="8.7109375" style="10" customWidth="1"/>
    <col min="16139" max="16139" width="14.28515625" style="10" bestFit="1" customWidth="1"/>
    <col min="16140" max="16140" width="19.140625" style="10" customWidth="1"/>
    <col min="16141" max="16141" width="16.5703125" style="10" customWidth="1"/>
    <col min="16142" max="16142" width="17.5703125" style="10" customWidth="1"/>
    <col min="16143" max="16143" width="26" style="10" customWidth="1"/>
    <col min="16144" max="16144" width="96.7109375" style="10" customWidth="1"/>
    <col min="16145" max="16145" width="11.42578125" style="10" customWidth="1"/>
    <col min="16146" max="16384" width="11.42578125" style="10"/>
  </cols>
  <sheetData>
    <row r="1" spans="2:18" ht="15.75" thickBot="1" x14ac:dyDescent="0.3"/>
    <row r="2" spans="2:18" s="2" customFormat="1" x14ac:dyDescent="0.25">
      <c r="B2" s="56"/>
      <c r="C2" s="57"/>
      <c r="D2" s="57"/>
      <c r="E2" s="57"/>
      <c r="F2" s="57"/>
      <c r="G2" s="224"/>
      <c r="H2" s="57"/>
      <c r="I2" s="224"/>
      <c r="J2" s="57"/>
      <c r="K2" s="224"/>
      <c r="L2" s="58"/>
      <c r="M2" s="404"/>
      <c r="N2" s="52"/>
      <c r="O2" s="405"/>
      <c r="P2" s="3"/>
      <c r="Q2" s="4"/>
    </row>
    <row r="3" spans="2:18" s="2" customFormat="1" x14ac:dyDescent="0.25">
      <c r="B3" s="59"/>
      <c r="C3" s="52"/>
      <c r="D3" s="52"/>
      <c r="E3" s="60" t="str">
        <f>Resumo!E4</f>
        <v>Obra:</v>
      </c>
      <c r="F3" s="52" t="str">
        <f>Resumo!F4</f>
        <v xml:space="preserve">Pavimentação e Drenagem </v>
      </c>
      <c r="G3" s="4"/>
      <c r="H3" s="52"/>
      <c r="I3" s="60" t="s">
        <v>20</v>
      </c>
      <c r="J3" s="413"/>
      <c r="K3" s="60" t="s">
        <v>26</v>
      </c>
      <c r="L3" s="536"/>
      <c r="M3" s="530"/>
      <c r="O3" s="405"/>
      <c r="P3" s="3"/>
      <c r="Q3" s="4"/>
    </row>
    <row r="4" spans="2:18" s="2" customFormat="1" x14ac:dyDescent="0.25">
      <c r="B4" s="59"/>
      <c r="C4" s="52"/>
      <c r="D4" s="52"/>
      <c r="E4" s="60" t="str">
        <f>Resumo!E5</f>
        <v>Local:</v>
      </c>
      <c r="F4" s="52" t="str">
        <f>Resumo!F5</f>
        <v>Estádio Municipal Egidio José Preima</v>
      </c>
      <c r="G4" s="4"/>
      <c r="H4" s="52"/>
      <c r="I4" s="60" t="s">
        <v>21</v>
      </c>
      <c r="J4" s="413"/>
      <c r="K4" s="60" t="s">
        <v>27</v>
      </c>
      <c r="L4" s="537"/>
      <c r="M4" s="530"/>
      <c r="O4" s="405"/>
      <c r="P4" s="3"/>
      <c r="Q4" s="4"/>
    </row>
    <row r="5" spans="2:18" s="2" customFormat="1" x14ac:dyDescent="0.25">
      <c r="B5" s="59"/>
      <c r="C5" s="52"/>
      <c r="D5" s="52"/>
      <c r="E5" s="60" t="str">
        <f>Resumo!E6</f>
        <v>Bairro:</v>
      </c>
      <c r="F5" s="52" t="str">
        <f>Resumo!F6</f>
        <v>Gleba Sorriso</v>
      </c>
      <c r="G5" s="4"/>
      <c r="H5" s="62"/>
      <c r="K5" s="60"/>
      <c r="L5" s="223"/>
      <c r="M5" s="530"/>
      <c r="O5" s="405"/>
      <c r="P5" s="3"/>
      <c r="Q5" s="4"/>
    </row>
    <row r="6" spans="2:18" s="2" customFormat="1" x14ac:dyDescent="0.25">
      <c r="B6" s="59"/>
      <c r="C6" s="52"/>
      <c r="D6" s="52"/>
      <c r="E6" s="60" t="str">
        <f>Resumo!E7</f>
        <v>Município:</v>
      </c>
      <c r="F6" s="52" t="str">
        <f>Resumo!F7</f>
        <v>Sorriso - MT</v>
      </c>
      <c r="G6" s="4"/>
      <c r="H6" s="52"/>
      <c r="I6" s="228"/>
      <c r="J6" s="52"/>
      <c r="K6" s="60"/>
      <c r="L6" s="223"/>
      <c r="M6" s="530"/>
      <c r="O6" s="405"/>
      <c r="P6" s="3"/>
      <c r="Q6" s="4"/>
    </row>
    <row r="7" spans="2:18" s="2" customFormat="1" x14ac:dyDescent="0.25">
      <c r="B7" s="59"/>
      <c r="C7" s="52"/>
      <c r="D7" s="52"/>
      <c r="E7" s="52"/>
      <c r="F7" s="63"/>
      <c r="G7" s="4"/>
      <c r="H7" s="60" t="s">
        <v>28</v>
      </c>
      <c r="I7" s="53"/>
      <c r="L7" s="222"/>
      <c r="M7" s="530"/>
      <c r="O7" s="405"/>
      <c r="P7" s="3"/>
      <c r="Q7" s="4"/>
    </row>
    <row r="8" spans="2:18" s="2" customFormat="1" x14ac:dyDescent="0.25">
      <c r="B8" s="59"/>
      <c r="C8" s="52"/>
      <c r="D8" s="60" t="s">
        <v>92</v>
      </c>
      <c r="E8" s="53"/>
      <c r="G8" s="4"/>
      <c r="H8" s="64"/>
      <c r="I8" s="53"/>
      <c r="L8" s="222"/>
      <c r="M8" s="530"/>
      <c r="O8" s="405"/>
      <c r="P8" s="3"/>
      <c r="Q8" s="4"/>
    </row>
    <row r="9" spans="2:18" s="2" customFormat="1" x14ac:dyDescent="0.25">
      <c r="B9" s="59"/>
      <c r="C9" s="52"/>
      <c r="D9" s="52"/>
      <c r="E9" s="52"/>
      <c r="F9" s="52"/>
      <c r="G9" s="405"/>
      <c r="H9" s="405"/>
      <c r="I9" s="53"/>
      <c r="L9" s="222"/>
      <c r="M9" s="530"/>
      <c r="O9" s="405"/>
      <c r="P9" s="3"/>
      <c r="Q9" s="4"/>
    </row>
    <row r="10" spans="2:18" s="2" customFormat="1" ht="15.75" thickBot="1" x14ac:dyDescent="0.3">
      <c r="B10" s="219"/>
      <c r="C10" s="220"/>
      <c r="D10" s="220"/>
      <c r="E10" s="220"/>
      <c r="F10" s="220"/>
      <c r="G10" s="225"/>
      <c r="H10" s="221"/>
      <c r="I10" s="227"/>
      <c r="J10" s="220"/>
      <c r="K10" s="225"/>
      <c r="L10" s="406"/>
      <c r="M10" s="59"/>
      <c r="O10" s="405"/>
      <c r="P10" s="1"/>
      <c r="Q10" s="1"/>
    </row>
    <row r="11" spans="2:18" s="2" customFormat="1" ht="32.1" customHeight="1" thickBot="1" x14ac:dyDescent="0.3">
      <c r="B11" s="896" t="s">
        <v>93</v>
      </c>
      <c r="C11" s="897"/>
      <c r="D11" s="897"/>
      <c r="E11" s="897"/>
      <c r="F11" s="897"/>
      <c r="G11" s="897"/>
      <c r="H11" s="897"/>
      <c r="I11" s="897"/>
      <c r="J11" s="897"/>
      <c r="K11" s="897"/>
      <c r="L11" s="898"/>
      <c r="M11" s="531"/>
      <c r="N11" s="521"/>
      <c r="O11" s="521"/>
      <c r="P11" s="521"/>
      <c r="Q11" s="521"/>
      <c r="R11" s="521"/>
    </row>
    <row r="12" spans="2:18" s="62" customFormat="1" ht="15" customHeight="1" thickBot="1" x14ac:dyDescent="0.3">
      <c r="B12" s="217"/>
      <c r="C12" s="217"/>
      <c r="D12" s="217"/>
      <c r="E12" s="217"/>
      <c r="F12" s="217"/>
      <c r="G12" s="217"/>
      <c r="H12" s="217"/>
      <c r="I12" s="217"/>
      <c r="J12" s="217"/>
      <c r="K12" s="217"/>
      <c r="L12" s="217"/>
      <c r="M12" s="415"/>
      <c r="N12" s="415"/>
      <c r="O12" s="415"/>
      <c r="P12" s="64"/>
      <c r="Q12" s="64"/>
    </row>
    <row r="13" spans="2:18" s="62" customFormat="1" ht="24.95" customHeight="1" x14ac:dyDescent="0.25">
      <c r="B13" s="1061" t="s">
        <v>100</v>
      </c>
      <c r="C13" s="1062"/>
      <c r="D13" s="1062"/>
      <c r="E13" s="1062"/>
      <c r="F13" s="1062"/>
      <c r="G13" s="1062"/>
      <c r="H13" s="1062"/>
      <c r="I13" s="1062"/>
      <c r="J13" s="1062"/>
      <c r="K13" s="1062"/>
      <c r="L13" s="1063"/>
      <c r="M13" s="52"/>
      <c r="N13" s="52"/>
      <c r="O13" s="52"/>
      <c r="P13" s="52"/>
      <c r="Q13" s="52"/>
      <c r="R13" s="52"/>
    </row>
    <row r="14" spans="2:18" s="62" customFormat="1" ht="15" customHeight="1" x14ac:dyDescent="0.25">
      <c r="B14" s="1044" t="s">
        <v>1</v>
      </c>
      <c r="C14" s="1045" t="s">
        <v>36</v>
      </c>
      <c r="D14" s="1045"/>
      <c r="E14" s="1045"/>
      <c r="F14" s="1045"/>
      <c r="G14" s="1058" t="s">
        <v>99</v>
      </c>
      <c r="H14" s="1059"/>
      <c r="I14" s="1059"/>
      <c r="J14" s="1059"/>
      <c r="K14" s="1059"/>
      <c r="L14" s="1060"/>
      <c r="M14" s="52"/>
      <c r="N14" s="52"/>
      <c r="O14" s="52"/>
      <c r="P14" s="52"/>
      <c r="Q14" s="52"/>
      <c r="R14" s="52"/>
    </row>
    <row r="15" spans="2:18" s="9" customFormat="1" x14ac:dyDescent="0.25">
      <c r="B15" s="1044"/>
      <c r="C15" s="1045"/>
      <c r="D15" s="1045"/>
      <c r="E15" s="1045"/>
      <c r="F15" s="1045"/>
      <c r="G15" s="1045" t="s">
        <v>94</v>
      </c>
      <c r="H15" s="1045"/>
      <c r="I15" s="1045" t="s">
        <v>95</v>
      </c>
      <c r="J15" s="1045"/>
      <c r="K15" s="1045" t="s">
        <v>96</v>
      </c>
      <c r="L15" s="1046"/>
      <c r="M15" s="839"/>
      <c r="N15" s="839"/>
      <c r="O15" s="839"/>
      <c r="P15" s="839"/>
      <c r="Q15" s="839"/>
      <c r="R15" s="839"/>
    </row>
    <row r="16" spans="2:18" s="9" customFormat="1" x14ac:dyDescent="0.25">
      <c r="B16" s="1044"/>
      <c r="C16" s="1045" t="s">
        <v>102</v>
      </c>
      <c r="D16" s="1045"/>
      <c r="E16" s="1045"/>
      <c r="F16" s="417" t="s">
        <v>32</v>
      </c>
      <c r="G16" s="417" t="s">
        <v>55</v>
      </c>
      <c r="H16" s="417" t="s">
        <v>34</v>
      </c>
      <c r="I16" s="417" t="s">
        <v>55</v>
      </c>
      <c r="J16" s="417" t="s">
        <v>34</v>
      </c>
      <c r="K16" s="417" t="s">
        <v>55</v>
      </c>
      <c r="L16" s="418" t="s">
        <v>34</v>
      </c>
      <c r="M16" s="405"/>
      <c r="N16" s="405"/>
      <c r="O16" s="405"/>
      <c r="P16" s="405"/>
      <c r="Q16" s="405"/>
      <c r="R16" s="405"/>
    </row>
    <row r="17" spans="2:18" ht="20.100000000000001" customHeight="1" x14ac:dyDescent="0.25">
      <c r="B17" s="255">
        <f>Resumo!B23</f>
        <v>1</v>
      </c>
      <c r="C17" s="1054" t="str">
        <f>Resumo!C23</f>
        <v>SERVIÇOS PRELIMINARES</v>
      </c>
      <c r="D17" s="1054"/>
      <c r="E17" s="1054"/>
      <c r="F17" s="518">
        <f>Resumo!G23</f>
        <v>0</v>
      </c>
      <c r="G17" s="519"/>
      <c r="H17" s="518">
        <f>G17*$F17</f>
        <v>0</v>
      </c>
      <c r="I17" s="519"/>
      <c r="J17" s="518">
        <f>I17*$F17</f>
        <v>0</v>
      </c>
      <c r="K17" s="519"/>
      <c r="L17" s="520">
        <f>K17*$F17</f>
        <v>0</v>
      </c>
      <c r="M17" s="522"/>
      <c r="N17" s="523"/>
      <c r="O17" s="522"/>
      <c r="P17" s="523"/>
      <c r="Q17" s="522"/>
      <c r="R17" s="523"/>
    </row>
    <row r="18" spans="2:18" ht="20.100000000000001" customHeight="1" x14ac:dyDescent="0.25">
      <c r="B18" s="116">
        <f>Resumo!B24</f>
        <v>2</v>
      </c>
      <c r="C18" s="1053" t="str">
        <f>Resumo!C24</f>
        <v>DRENAGEM DE ÁGUAS PLUVIAIS</v>
      </c>
      <c r="D18" s="1053"/>
      <c r="E18" s="1053"/>
      <c r="F18" s="207">
        <f>Resumo!G24</f>
        <v>0</v>
      </c>
      <c r="G18" s="244"/>
      <c r="H18" s="207">
        <f t="shared" ref="H18:H20" si="0">G18*$F18</f>
        <v>0</v>
      </c>
      <c r="I18" s="244"/>
      <c r="J18" s="207">
        <f t="shared" ref="J18:L20" si="1">I18*$F18</f>
        <v>0</v>
      </c>
      <c r="K18" s="244"/>
      <c r="L18" s="208">
        <f t="shared" si="1"/>
        <v>0</v>
      </c>
      <c r="M18" s="522"/>
      <c r="N18" s="523"/>
      <c r="O18" s="522"/>
      <c r="P18" s="523"/>
      <c r="Q18" s="522"/>
      <c r="R18" s="523"/>
    </row>
    <row r="19" spans="2:18" ht="20.100000000000001" customHeight="1" x14ac:dyDescent="0.25">
      <c r="B19" s="116">
        <f>Resumo!B25</f>
        <v>3</v>
      </c>
      <c r="C19" s="1053" t="str">
        <f>Resumo!C25</f>
        <v>TERRAPLENAGEM E PAVIMENTAÇÃO ASFÁLTICA</v>
      </c>
      <c r="D19" s="1053"/>
      <c r="E19" s="1053"/>
      <c r="F19" s="207">
        <f>Resumo!G25</f>
        <v>0</v>
      </c>
      <c r="G19" s="244"/>
      <c r="H19" s="207">
        <f t="shared" si="0"/>
        <v>0</v>
      </c>
      <c r="I19" s="244"/>
      <c r="J19" s="207">
        <f t="shared" si="1"/>
        <v>0</v>
      </c>
      <c r="K19" s="244"/>
      <c r="L19" s="208">
        <f>K19*$F19</f>
        <v>0</v>
      </c>
      <c r="M19" s="522"/>
      <c r="N19" s="523"/>
      <c r="O19" s="522"/>
      <c r="P19" s="523"/>
      <c r="Q19" s="522"/>
      <c r="R19" s="523"/>
    </row>
    <row r="20" spans="2:18" ht="20.100000000000001" customHeight="1" thickBot="1" x14ac:dyDescent="0.3">
      <c r="B20" s="209">
        <f>Resumo!B26</f>
        <v>4</v>
      </c>
      <c r="C20" s="1056" t="str">
        <f>Resumo!C26</f>
        <v xml:space="preserve">EXECUÇÃO DE PASSEIOS E PLANTIO DE GRAMA </v>
      </c>
      <c r="D20" s="1056"/>
      <c r="E20" s="1056"/>
      <c r="F20" s="210">
        <f>Resumo!G26</f>
        <v>0</v>
      </c>
      <c r="G20" s="245"/>
      <c r="H20" s="210">
        <f t="shared" si="0"/>
        <v>0</v>
      </c>
      <c r="I20" s="245"/>
      <c r="J20" s="210">
        <f t="shared" si="1"/>
        <v>0</v>
      </c>
      <c r="K20" s="245"/>
      <c r="L20" s="211">
        <f>K20*$F20</f>
        <v>0</v>
      </c>
      <c r="M20" s="522"/>
      <c r="N20" s="523"/>
      <c r="O20" s="522"/>
      <c r="P20" s="523"/>
      <c r="Q20" s="522"/>
      <c r="R20" s="523"/>
    </row>
    <row r="21" spans="2:18" ht="15.75" thickBot="1" x14ac:dyDescent="0.3">
      <c r="B21" s="218"/>
      <c r="C21" s="218"/>
      <c r="D21" s="826"/>
      <c r="E21" s="826"/>
      <c r="F21" s="826"/>
      <c r="G21" s="827"/>
      <c r="H21" s="826"/>
      <c r="I21" s="827"/>
      <c r="J21" s="218"/>
      <c r="K21" s="827"/>
      <c r="L21" s="826"/>
      <c r="M21" s="246"/>
      <c r="N21" s="64"/>
      <c r="O21" s="246"/>
      <c r="P21" s="62"/>
      <c r="Q21" s="246"/>
      <c r="R21" s="62"/>
    </row>
    <row r="22" spans="2:18" x14ac:dyDescent="0.25">
      <c r="B22" s="1047" t="s">
        <v>97</v>
      </c>
      <c r="C22" s="1048"/>
      <c r="D22" s="1048"/>
      <c r="E22" s="1049"/>
      <c r="F22" s="212"/>
      <c r="G22" s="247" t="e">
        <f>ROUND(H22/$F$23,4)</f>
        <v>#DIV/0!</v>
      </c>
      <c r="H22" s="213">
        <f>SUM(H17:H20)</f>
        <v>0</v>
      </c>
      <c r="I22" s="247" t="e">
        <f>ROUND(J22/$F$23,4)</f>
        <v>#DIV/0!</v>
      </c>
      <c r="J22" s="213">
        <f>SUM(J17:J20)</f>
        <v>0</v>
      </c>
      <c r="K22" s="247" t="e">
        <f>ROUND(L22/$F$23,4)</f>
        <v>#DIV/0!</v>
      </c>
      <c r="L22" s="214">
        <f>SUM(L17:L20)</f>
        <v>0</v>
      </c>
      <c r="M22" s="522"/>
      <c r="N22" s="523"/>
      <c r="O22" s="522"/>
      <c r="P22" s="523"/>
      <c r="Q22" s="522"/>
      <c r="R22" s="523"/>
    </row>
    <row r="23" spans="2:18" ht="15.75" thickBot="1" x14ac:dyDescent="0.3">
      <c r="B23" s="1050" t="s">
        <v>98</v>
      </c>
      <c r="C23" s="1051"/>
      <c r="D23" s="1051"/>
      <c r="E23" s="1052"/>
      <c r="F23" s="210">
        <f>F17+F18+F19+F20</f>
        <v>0</v>
      </c>
      <c r="G23" s="245" t="e">
        <f>ROUND(H23/$F$23,4)</f>
        <v>#DIV/0!</v>
      </c>
      <c r="H23" s="210">
        <f>H22</f>
        <v>0</v>
      </c>
      <c r="I23" s="245" t="e">
        <f>ROUND(J23/$F$23,4)</f>
        <v>#DIV/0!</v>
      </c>
      <c r="J23" s="215">
        <f>SUM(J22,H23)</f>
        <v>0</v>
      </c>
      <c r="K23" s="245" t="e">
        <f>ROUND(L23/$F$23,4)</f>
        <v>#DIV/0!</v>
      </c>
      <c r="L23" s="216">
        <f>SUM(L22,J23)</f>
        <v>0</v>
      </c>
      <c r="M23" s="522"/>
      <c r="N23" s="524"/>
      <c r="O23" s="522"/>
      <c r="P23" s="524"/>
      <c r="Q23" s="522"/>
      <c r="R23" s="524"/>
    </row>
    <row r="24" spans="2:18" ht="12.75" customHeight="1" x14ac:dyDescent="0.25">
      <c r="B24" s="828"/>
      <c r="C24" s="828"/>
      <c r="D24" s="828"/>
      <c r="E24" s="828"/>
      <c r="F24" s="828"/>
      <c r="G24" s="829"/>
      <c r="H24" s="828"/>
      <c r="I24" s="829"/>
      <c r="J24" s="828"/>
      <c r="K24" s="829"/>
      <c r="L24" s="828"/>
      <c r="M24" s="525"/>
      <c r="N24" s="526"/>
      <c r="O24" s="525"/>
      <c r="P24" s="62"/>
      <c r="Q24" s="64"/>
      <c r="R24" s="62"/>
    </row>
    <row r="25" spans="2:18" ht="12.75" customHeight="1" thickBot="1" x14ac:dyDescent="0.3">
      <c r="B25" s="830"/>
      <c r="C25" s="830"/>
      <c r="D25" s="830"/>
      <c r="E25" s="830"/>
      <c r="F25" s="830"/>
      <c r="G25" s="831"/>
      <c r="H25" s="830"/>
      <c r="I25" s="831"/>
      <c r="J25" s="830"/>
      <c r="K25" s="831"/>
      <c r="L25" s="830"/>
      <c r="M25" s="525"/>
      <c r="N25" s="526"/>
      <c r="O25" s="525"/>
      <c r="P25" s="62"/>
      <c r="Q25" s="64"/>
      <c r="R25" s="62"/>
    </row>
    <row r="26" spans="2:18" ht="24.95" customHeight="1" x14ac:dyDescent="0.25">
      <c r="B26" s="1061" t="s">
        <v>101</v>
      </c>
      <c r="C26" s="1062"/>
      <c r="D26" s="1062"/>
      <c r="E26" s="1062"/>
      <c r="F26" s="1062"/>
      <c r="G26" s="1062"/>
      <c r="H26" s="1062"/>
      <c r="I26" s="1062"/>
      <c r="J26" s="1062"/>
      <c r="K26" s="1062"/>
      <c r="L26" s="1063"/>
      <c r="M26" s="52"/>
      <c r="N26" s="52"/>
      <c r="O26" s="52"/>
      <c r="P26" s="52"/>
      <c r="Q26" s="52"/>
      <c r="R26" s="52"/>
    </row>
    <row r="27" spans="2:18" ht="12.75" customHeight="1" x14ac:dyDescent="0.25">
      <c r="B27" s="1044" t="s">
        <v>1</v>
      </c>
      <c r="C27" s="1045" t="s">
        <v>36</v>
      </c>
      <c r="D27" s="1045"/>
      <c r="E27" s="1045"/>
      <c r="F27" s="1045"/>
      <c r="G27" s="1058" t="s">
        <v>99</v>
      </c>
      <c r="H27" s="1059"/>
      <c r="I27" s="1059"/>
      <c r="J27" s="1059"/>
      <c r="K27" s="1059"/>
      <c r="L27" s="1060"/>
      <c r="M27" s="52"/>
      <c r="N27" s="52"/>
      <c r="O27" s="52"/>
      <c r="P27" s="52"/>
      <c r="Q27" s="52"/>
      <c r="R27" s="52"/>
    </row>
    <row r="28" spans="2:18" x14ac:dyDescent="0.25">
      <c r="B28" s="1044"/>
      <c r="C28" s="1045"/>
      <c r="D28" s="1045"/>
      <c r="E28" s="1045"/>
      <c r="F28" s="1045"/>
      <c r="G28" s="1045" t="s">
        <v>94</v>
      </c>
      <c r="H28" s="1045"/>
      <c r="I28" s="1045" t="s">
        <v>95</v>
      </c>
      <c r="J28" s="1045"/>
      <c r="K28" s="1045" t="s">
        <v>96</v>
      </c>
      <c r="L28" s="1046"/>
      <c r="M28" s="839"/>
      <c r="N28" s="839"/>
      <c r="O28" s="839"/>
      <c r="P28" s="839"/>
      <c r="Q28" s="839"/>
      <c r="R28" s="839"/>
    </row>
    <row r="29" spans="2:18" ht="25.5" customHeight="1" x14ac:dyDescent="0.25">
      <c r="B29" s="1044"/>
      <c r="C29" s="1045" t="s">
        <v>102</v>
      </c>
      <c r="D29" s="1045"/>
      <c r="E29" s="1045"/>
      <c r="F29" s="417" t="s">
        <v>32</v>
      </c>
      <c r="G29" s="417" t="s">
        <v>55</v>
      </c>
      <c r="H29" s="417" t="s">
        <v>34</v>
      </c>
      <c r="I29" s="417" t="s">
        <v>55</v>
      </c>
      <c r="J29" s="417" t="s">
        <v>34</v>
      </c>
      <c r="K29" s="417" t="s">
        <v>55</v>
      </c>
      <c r="L29" s="418" t="s">
        <v>34</v>
      </c>
      <c r="M29" s="405"/>
      <c r="N29" s="405"/>
      <c r="O29" s="405"/>
      <c r="P29" s="405"/>
      <c r="Q29" s="405"/>
      <c r="R29" s="405"/>
    </row>
    <row r="30" spans="2:18" ht="20.100000000000001" customHeight="1" x14ac:dyDescent="0.25">
      <c r="B30" s="119">
        <f>Resumo!B23</f>
        <v>1</v>
      </c>
      <c r="C30" s="1055" t="str">
        <f>Resumo!C23</f>
        <v>SERVIÇOS PRELIMINARES</v>
      </c>
      <c r="D30" s="1055"/>
      <c r="E30" s="1055"/>
      <c r="F30" s="229">
        <f>Resumo!G23</f>
        <v>0</v>
      </c>
      <c r="G30" s="230"/>
      <c r="H30" s="236">
        <f>G30*$F30</f>
        <v>0</v>
      </c>
      <c r="I30" s="230"/>
      <c r="J30" s="236">
        <f>I30*$F30</f>
        <v>0</v>
      </c>
      <c r="K30" s="230"/>
      <c r="L30" s="241">
        <f>K30*$F30</f>
        <v>0</v>
      </c>
      <c r="M30" s="419"/>
      <c r="N30" s="527"/>
      <c r="O30" s="419"/>
      <c r="P30" s="527"/>
      <c r="Q30" s="419"/>
      <c r="R30" s="527"/>
    </row>
    <row r="31" spans="2:18" ht="20.100000000000001" customHeight="1" x14ac:dyDescent="0.25">
      <c r="B31" s="119">
        <f>Resumo!B24</f>
        <v>2</v>
      </c>
      <c r="C31" s="1055" t="str">
        <f>Resumo!C24</f>
        <v>DRENAGEM DE ÁGUAS PLUVIAIS</v>
      </c>
      <c r="D31" s="1055"/>
      <c r="E31" s="1055"/>
      <c r="F31" s="229">
        <f>Resumo!G24</f>
        <v>0</v>
      </c>
      <c r="G31" s="231"/>
      <c r="H31" s="237">
        <f t="shared" ref="H31:H33" si="2">G31*$F31</f>
        <v>0</v>
      </c>
      <c r="I31" s="231"/>
      <c r="J31" s="237">
        <f t="shared" ref="J31" si="3">I31*$F31</f>
        <v>0</v>
      </c>
      <c r="K31" s="231"/>
      <c r="L31" s="242">
        <f t="shared" ref="L31" si="4">K31*$F31</f>
        <v>0</v>
      </c>
      <c r="M31" s="419"/>
      <c r="N31" s="527"/>
      <c r="O31" s="419"/>
      <c r="P31" s="527"/>
      <c r="Q31" s="419"/>
      <c r="R31" s="527"/>
    </row>
    <row r="32" spans="2:18" ht="20.100000000000001" customHeight="1" x14ac:dyDescent="0.25">
      <c r="B32" s="116">
        <f>Resumo!B25</f>
        <v>3</v>
      </c>
      <c r="C32" s="1053" t="str">
        <f>Resumo!C25</f>
        <v>TERRAPLENAGEM E PAVIMENTAÇÃO ASFÁLTICA</v>
      </c>
      <c r="D32" s="1053"/>
      <c r="E32" s="1053"/>
      <c r="F32" s="207">
        <f>Resumo!G25</f>
        <v>0</v>
      </c>
      <c r="G32" s="231"/>
      <c r="H32" s="237">
        <f t="shared" si="2"/>
        <v>0</v>
      </c>
      <c r="I32" s="231"/>
      <c r="J32" s="237">
        <f t="shared" ref="J32:J33" si="5">I32*$F32</f>
        <v>0</v>
      </c>
      <c r="K32" s="231"/>
      <c r="L32" s="242">
        <f t="shared" ref="L32:L33" si="6">K32*$F32</f>
        <v>0</v>
      </c>
      <c r="M32" s="419"/>
      <c r="N32" s="527"/>
      <c r="O32" s="419"/>
      <c r="P32" s="527"/>
      <c r="Q32" s="419"/>
      <c r="R32" s="527"/>
    </row>
    <row r="33" spans="2:18" ht="20.100000000000001" customHeight="1" thickBot="1" x14ac:dyDescent="0.3">
      <c r="B33" s="234">
        <f>Resumo!B26</f>
        <v>4</v>
      </c>
      <c r="C33" s="1057" t="str">
        <f>Resumo!C26</f>
        <v xml:space="preserve">EXECUÇÃO DE PASSEIOS E PLANTIO DE GRAMA </v>
      </c>
      <c r="D33" s="1057"/>
      <c r="E33" s="1057"/>
      <c r="F33" s="235">
        <f>Resumo!G26</f>
        <v>0</v>
      </c>
      <c r="G33" s="529"/>
      <c r="H33" s="238">
        <f t="shared" si="2"/>
        <v>0</v>
      </c>
      <c r="I33" s="529"/>
      <c r="J33" s="238">
        <f t="shared" si="5"/>
        <v>0</v>
      </c>
      <c r="K33" s="529"/>
      <c r="L33" s="243">
        <f t="shared" si="6"/>
        <v>0</v>
      </c>
      <c r="M33" s="419"/>
      <c r="N33" s="527"/>
      <c r="O33" s="419"/>
      <c r="P33" s="527"/>
      <c r="Q33" s="419"/>
      <c r="R33" s="527"/>
    </row>
    <row r="34" spans="2:18" ht="20.100000000000001" customHeight="1" thickBot="1" x14ac:dyDescent="0.3">
      <c r="B34" s="218"/>
      <c r="C34" s="218"/>
      <c r="D34" s="826"/>
      <c r="E34" s="826"/>
      <c r="F34" s="826"/>
      <c r="G34" s="832"/>
      <c r="H34" s="833"/>
      <c r="I34" s="832"/>
      <c r="J34" s="834"/>
      <c r="K34" s="832"/>
      <c r="L34" s="833"/>
      <c r="M34" s="226"/>
      <c r="N34" s="405"/>
      <c r="O34" s="226"/>
      <c r="P34" s="52"/>
      <c r="Q34" s="226"/>
      <c r="R34" s="52"/>
    </row>
    <row r="35" spans="2:18" x14ac:dyDescent="0.25">
      <c r="B35" s="1047" t="s">
        <v>97</v>
      </c>
      <c r="C35" s="1048"/>
      <c r="D35" s="1048"/>
      <c r="E35" s="1049"/>
      <c r="F35" s="212"/>
      <c r="G35" s="233" t="e">
        <f>ROUND(H35/$F$23,4)</f>
        <v>#DIV/0!</v>
      </c>
      <c r="H35" s="239">
        <f>SUM(H30:H33)</f>
        <v>0</v>
      </c>
      <c r="I35" s="233" t="e">
        <f>ROUND(J35/$F$23,4)</f>
        <v>#DIV/0!</v>
      </c>
      <c r="J35" s="239">
        <f>SUM(J30:J33)</f>
        <v>0</v>
      </c>
      <c r="K35" s="532" t="e">
        <f>ROUND(L35/$F$23,4)</f>
        <v>#DIV/0!</v>
      </c>
      <c r="L35" s="534">
        <f>SUM(L30:L33)</f>
        <v>0</v>
      </c>
      <c r="M35" s="419"/>
      <c r="N35" s="527"/>
      <c r="O35" s="419"/>
      <c r="P35" s="527"/>
      <c r="Q35" s="419"/>
      <c r="R35" s="527"/>
    </row>
    <row r="36" spans="2:18" ht="15.75" thickBot="1" x14ac:dyDescent="0.3">
      <c r="B36" s="1050" t="s">
        <v>98</v>
      </c>
      <c r="C36" s="1051"/>
      <c r="D36" s="1051"/>
      <c r="E36" s="1052"/>
      <c r="F36" s="210">
        <f>F30+F31+F32+F33</f>
        <v>0</v>
      </c>
      <c r="G36" s="232" t="e">
        <f>ROUND(H36/$F$23,4)</f>
        <v>#DIV/0!</v>
      </c>
      <c r="H36" s="238">
        <f>H35</f>
        <v>0</v>
      </c>
      <c r="I36" s="232" t="e">
        <f>ROUND(J36/$F$23,4)</f>
        <v>#DIV/0!</v>
      </c>
      <c r="J36" s="240">
        <f>SUM(J35,H36)</f>
        <v>0</v>
      </c>
      <c r="K36" s="533" t="e">
        <f>ROUND(L36/$F$23,4)</f>
        <v>#DIV/0!</v>
      </c>
      <c r="L36" s="535">
        <f>SUM(L35,J36)</f>
        <v>0</v>
      </c>
      <c r="M36" s="419"/>
      <c r="N36" s="528"/>
      <c r="O36" s="419"/>
      <c r="P36" s="528"/>
      <c r="Q36" s="419"/>
      <c r="R36" s="528"/>
    </row>
    <row r="37" spans="2:18" x14ac:dyDescent="0.25">
      <c r="B37" s="107"/>
      <c r="C37" s="107"/>
      <c r="D37" s="108"/>
      <c r="E37" s="108"/>
      <c r="F37" s="108"/>
      <c r="G37" s="107"/>
      <c r="H37" s="108"/>
      <c r="I37" s="107"/>
      <c r="J37" s="107"/>
      <c r="K37" s="107"/>
      <c r="L37" s="108"/>
      <c r="M37" s="64"/>
      <c r="N37" s="64"/>
      <c r="O37" s="64"/>
      <c r="P37" s="62"/>
      <c r="Q37" s="64"/>
      <c r="R37" s="62"/>
    </row>
    <row r="38" spans="2:18" x14ac:dyDescent="0.25">
      <c r="B38" s="4"/>
      <c r="C38" s="4"/>
      <c r="D38" s="2"/>
      <c r="E38" s="2"/>
      <c r="F38" s="2"/>
      <c r="G38" s="4"/>
      <c r="H38" s="2"/>
      <c r="I38" s="4"/>
      <c r="J38" s="4"/>
      <c r="K38" s="4"/>
      <c r="L38" s="2"/>
    </row>
    <row r="39" spans="2:18" x14ac:dyDescent="0.25">
      <c r="B39" s="4"/>
      <c r="C39" s="4"/>
      <c r="D39" s="2"/>
      <c r="E39" s="2"/>
      <c r="F39" s="2"/>
      <c r="G39" s="4"/>
      <c r="H39" s="2"/>
      <c r="I39" s="4"/>
      <c r="J39" s="52"/>
      <c r="K39" s="60" t="s">
        <v>29</v>
      </c>
      <c r="L39" s="412">
        <f>Resumo!E10</f>
        <v>6596.7887000000001</v>
      </c>
    </row>
    <row r="40" spans="2:18" x14ac:dyDescent="0.25">
      <c r="B40" s="4"/>
      <c r="C40" s="4"/>
      <c r="D40" s="2"/>
      <c r="E40" s="2"/>
      <c r="F40" s="2"/>
      <c r="G40" s="4"/>
      <c r="H40" s="2"/>
      <c r="I40" s="4"/>
      <c r="J40" s="52"/>
      <c r="K40" s="60" t="s">
        <v>30</v>
      </c>
      <c r="L40" s="412">
        <f>Resumo!G38</f>
        <v>0</v>
      </c>
    </row>
    <row r="41" spans="2:18" x14ac:dyDescent="0.25">
      <c r="B41" s="4"/>
      <c r="C41" s="4"/>
      <c r="D41" s="2"/>
      <c r="E41" s="2"/>
      <c r="F41" s="2"/>
      <c r="G41" s="4"/>
      <c r="H41" s="2"/>
      <c r="I41" s="4"/>
      <c r="J41" s="52"/>
      <c r="K41" s="60" t="s">
        <v>41</v>
      </c>
      <c r="L41" s="65">
        <f>Resumo!G39</f>
        <v>0</v>
      </c>
    </row>
    <row r="42" spans="2:18" x14ac:dyDescent="0.25">
      <c r="B42" s="4"/>
      <c r="C42" s="4"/>
      <c r="D42" s="2"/>
      <c r="E42" s="2"/>
      <c r="F42" s="2"/>
      <c r="G42" s="4"/>
      <c r="H42" s="2"/>
      <c r="I42" s="4"/>
      <c r="J42" s="4"/>
      <c r="K42" s="4"/>
      <c r="L42" s="2"/>
    </row>
  </sheetData>
  <mergeCells count="35">
    <mergeCell ref="B11:L11"/>
    <mergeCell ref="C20:E20"/>
    <mergeCell ref="C33:E33"/>
    <mergeCell ref="G14:L14"/>
    <mergeCell ref="B13:L13"/>
    <mergeCell ref="B26:L26"/>
    <mergeCell ref="G27:L27"/>
    <mergeCell ref="C29:E29"/>
    <mergeCell ref="G28:H28"/>
    <mergeCell ref="I28:J28"/>
    <mergeCell ref="B23:E23"/>
    <mergeCell ref="B22:E22"/>
    <mergeCell ref="C27:F28"/>
    <mergeCell ref="B27:B29"/>
    <mergeCell ref="K28:L28"/>
    <mergeCell ref="C32:E32"/>
    <mergeCell ref="M28:N28"/>
    <mergeCell ref="O28:P28"/>
    <mergeCell ref="Q28:R28"/>
    <mergeCell ref="C30:E30"/>
    <mergeCell ref="C31:E31"/>
    <mergeCell ref="B35:E35"/>
    <mergeCell ref="B36:E36"/>
    <mergeCell ref="C19:E19"/>
    <mergeCell ref="C18:E18"/>
    <mergeCell ref="C17:E17"/>
    <mergeCell ref="O15:P15"/>
    <mergeCell ref="B14:B16"/>
    <mergeCell ref="C14:F15"/>
    <mergeCell ref="Q15:R15"/>
    <mergeCell ref="C16:E16"/>
    <mergeCell ref="G15:H15"/>
    <mergeCell ref="I15:J15"/>
    <mergeCell ref="K15:L15"/>
    <mergeCell ref="M15:N15"/>
  </mergeCells>
  <printOptions horizontalCentered="1"/>
  <pageMargins left="0.51181102362204722" right="0.51181102362204722" top="0.78740157480314965" bottom="0.78740157480314965" header="0.31496062992125984" footer="0.31496062992125984"/>
  <pageSetup paperSize="9" scale="70" orientation="landscape" horizontalDpi="360" verticalDpi="360" r:id="rId1"/>
  <headerFooter>
    <oddFooter>&amp;C&amp;"-,Negrito itálico"Rodrigo Thibes Gonsalves&amp;"-,Itálico"
Engenheiro Civil 
CREA-MT 033947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T110"/>
  <sheetViews>
    <sheetView showGridLines="0" view="pageBreakPreview" zoomScale="80" zoomScaleNormal="100" zoomScaleSheetLayoutView="80" workbookViewId="0">
      <selection activeCell="M18" sqref="M18:Q25"/>
    </sheetView>
  </sheetViews>
  <sheetFormatPr defaultColWidth="10.7109375" defaultRowHeight="12.75" x14ac:dyDescent="0.25"/>
  <cols>
    <col min="1" max="1" width="4" style="425" customWidth="1"/>
    <col min="2" max="2" width="32.7109375" style="433" bestFit="1" customWidth="1"/>
    <col min="3" max="9" width="15.7109375" style="433" customWidth="1"/>
    <col min="10" max="11" width="15.7109375" style="425" customWidth="1"/>
    <col min="12" max="12" width="18.140625" style="425" bestFit="1" customWidth="1"/>
    <col min="13" max="13" width="15" style="425" bestFit="1" customWidth="1"/>
    <col min="14" max="14" width="15" style="425" customWidth="1"/>
    <col min="15" max="15" width="18.140625" style="425" bestFit="1" customWidth="1"/>
    <col min="16" max="187" width="10.7109375" style="425" customWidth="1"/>
    <col min="188" max="252" width="10.7109375" style="425"/>
    <col min="253" max="253" width="6.7109375" style="425" customWidth="1"/>
    <col min="254" max="254" width="1.7109375" style="425" customWidth="1"/>
    <col min="255" max="255" width="6.7109375" style="425" customWidth="1"/>
    <col min="256" max="256" width="8" style="425" customWidth="1"/>
    <col min="257" max="257" width="1.7109375" style="425" customWidth="1"/>
    <col min="258" max="258" width="10.7109375" style="425" customWidth="1"/>
    <col min="259" max="259" width="12.7109375" style="425" customWidth="1"/>
    <col min="260" max="260" width="15.140625" style="425" customWidth="1"/>
    <col min="261" max="265" width="12.7109375" style="425" customWidth="1"/>
    <col min="266" max="266" width="29.7109375" style="425" customWidth="1"/>
    <col min="267" max="443" width="10.7109375" style="425" customWidth="1"/>
    <col min="444" max="508" width="10.7109375" style="425"/>
    <col min="509" max="509" width="6.7109375" style="425" customWidth="1"/>
    <col min="510" max="510" width="1.7109375" style="425" customWidth="1"/>
    <col min="511" max="511" width="6.7109375" style="425" customWidth="1"/>
    <col min="512" max="512" width="8" style="425" customWidth="1"/>
    <col min="513" max="513" width="1.7109375" style="425" customWidth="1"/>
    <col min="514" max="514" width="10.7109375" style="425" customWidth="1"/>
    <col min="515" max="515" width="12.7109375" style="425" customWidth="1"/>
    <col min="516" max="516" width="15.140625" style="425" customWidth="1"/>
    <col min="517" max="521" width="12.7109375" style="425" customWidth="1"/>
    <col min="522" max="522" width="29.7109375" style="425" customWidth="1"/>
    <col min="523" max="699" width="10.7109375" style="425" customWidth="1"/>
    <col min="700" max="764" width="10.7109375" style="425"/>
    <col min="765" max="765" width="6.7109375" style="425" customWidth="1"/>
    <col min="766" max="766" width="1.7109375" style="425" customWidth="1"/>
    <col min="767" max="767" width="6.7109375" style="425" customWidth="1"/>
    <col min="768" max="768" width="8" style="425" customWidth="1"/>
    <col min="769" max="769" width="1.7109375" style="425" customWidth="1"/>
    <col min="770" max="770" width="10.7109375" style="425" customWidth="1"/>
    <col min="771" max="771" width="12.7109375" style="425" customWidth="1"/>
    <col min="772" max="772" width="15.140625" style="425" customWidth="1"/>
    <col min="773" max="777" width="12.7109375" style="425" customWidth="1"/>
    <col min="778" max="778" width="29.7109375" style="425" customWidth="1"/>
    <col min="779" max="955" width="10.7109375" style="425" customWidth="1"/>
    <col min="956" max="1020" width="10.7109375" style="425"/>
    <col min="1021" max="1021" width="6.7109375" style="425" customWidth="1"/>
    <col min="1022" max="1022" width="1.7109375" style="425" customWidth="1"/>
    <col min="1023" max="1023" width="6.7109375" style="425" customWidth="1"/>
    <col min="1024" max="1024" width="8" style="425" customWidth="1"/>
    <col min="1025" max="1025" width="1.7109375" style="425" customWidth="1"/>
    <col min="1026" max="1026" width="10.7109375" style="425" customWidth="1"/>
    <col min="1027" max="1027" width="12.7109375" style="425" customWidth="1"/>
    <col min="1028" max="1028" width="15.140625" style="425" customWidth="1"/>
    <col min="1029" max="1033" width="12.7109375" style="425" customWidth="1"/>
    <col min="1034" max="1034" width="29.7109375" style="425" customWidth="1"/>
    <col min="1035" max="1211" width="10.7109375" style="425" customWidth="1"/>
    <col min="1212" max="1276" width="10.7109375" style="425"/>
    <col min="1277" max="1277" width="6.7109375" style="425" customWidth="1"/>
    <col min="1278" max="1278" width="1.7109375" style="425" customWidth="1"/>
    <col min="1279" max="1279" width="6.7109375" style="425" customWidth="1"/>
    <col min="1280" max="1280" width="8" style="425" customWidth="1"/>
    <col min="1281" max="1281" width="1.7109375" style="425" customWidth="1"/>
    <col min="1282" max="1282" width="10.7109375" style="425" customWidth="1"/>
    <col min="1283" max="1283" width="12.7109375" style="425" customWidth="1"/>
    <col min="1284" max="1284" width="15.140625" style="425" customWidth="1"/>
    <col min="1285" max="1289" width="12.7109375" style="425" customWidth="1"/>
    <col min="1290" max="1290" width="29.7109375" style="425" customWidth="1"/>
    <col min="1291" max="1467" width="10.7109375" style="425" customWidth="1"/>
    <col min="1468" max="1532" width="10.7109375" style="425"/>
    <col min="1533" max="1533" width="6.7109375" style="425" customWidth="1"/>
    <col min="1534" max="1534" width="1.7109375" style="425" customWidth="1"/>
    <col min="1535" max="1535" width="6.7109375" style="425" customWidth="1"/>
    <col min="1536" max="1536" width="8" style="425" customWidth="1"/>
    <col min="1537" max="1537" width="1.7109375" style="425" customWidth="1"/>
    <col min="1538" max="1538" width="10.7109375" style="425" customWidth="1"/>
    <col min="1539" max="1539" width="12.7109375" style="425" customWidth="1"/>
    <col min="1540" max="1540" width="15.140625" style="425" customWidth="1"/>
    <col min="1541" max="1545" width="12.7109375" style="425" customWidth="1"/>
    <col min="1546" max="1546" width="29.7109375" style="425" customWidth="1"/>
    <col min="1547" max="1723" width="10.7109375" style="425" customWidth="1"/>
    <col min="1724" max="1788" width="10.7109375" style="425"/>
    <col min="1789" max="1789" width="6.7109375" style="425" customWidth="1"/>
    <col min="1790" max="1790" width="1.7109375" style="425" customWidth="1"/>
    <col min="1791" max="1791" width="6.7109375" style="425" customWidth="1"/>
    <col min="1792" max="1792" width="8" style="425" customWidth="1"/>
    <col min="1793" max="1793" width="1.7109375" style="425" customWidth="1"/>
    <col min="1794" max="1794" width="10.7109375" style="425" customWidth="1"/>
    <col min="1795" max="1795" width="12.7109375" style="425" customWidth="1"/>
    <col min="1796" max="1796" width="15.140625" style="425" customWidth="1"/>
    <col min="1797" max="1801" width="12.7109375" style="425" customWidth="1"/>
    <col min="1802" max="1802" width="29.7109375" style="425" customWidth="1"/>
    <col min="1803" max="1979" width="10.7109375" style="425" customWidth="1"/>
    <col min="1980" max="2044" width="10.7109375" style="425"/>
    <col min="2045" max="2045" width="6.7109375" style="425" customWidth="1"/>
    <col min="2046" max="2046" width="1.7109375" style="425" customWidth="1"/>
    <col min="2047" max="2047" width="6.7109375" style="425" customWidth="1"/>
    <col min="2048" max="2048" width="8" style="425" customWidth="1"/>
    <col min="2049" max="2049" width="1.7109375" style="425" customWidth="1"/>
    <col min="2050" max="2050" width="10.7109375" style="425" customWidth="1"/>
    <col min="2051" max="2051" width="12.7109375" style="425" customWidth="1"/>
    <col min="2052" max="2052" width="15.140625" style="425" customWidth="1"/>
    <col min="2053" max="2057" width="12.7109375" style="425" customWidth="1"/>
    <col min="2058" max="2058" width="29.7109375" style="425" customWidth="1"/>
    <col min="2059" max="2235" width="10.7109375" style="425" customWidth="1"/>
    <col min="2236" max="2300" width="10.7109375" style="425"/>
    <col min="2301" max="2301" width="6.7109375" style="425" customWidth="1"/>
    <col min="2302" max="2302" width="1.7109375" style="425" customWidth="1"/>
    <col min="2303" max="2303" width="6.7109375" style="425" customWidth="1"/>
    <col min="2304" max="2304" width="8" style="425" customWidth="1"/>
    <col min="2305" max="2305" width="1.7109375" style="425" customWidth="1"/>
    <col min="2306" max="2306" width="10.7109375" style="425" customWidth="1"/>
    <col min="2307" max="2307" width="12.7109375" style="425" customWidth="1"/>
    <col min="2308" max="2308" width="15.140625" style="425" customWidth="1"/>
    <col min="2309" max="2313" width="12.7109375" style="425" customWidth="1"/>
    <col min="2314" max="2314" width="29.7109375" style="425" customWidth="1"/>
    <col min="2315" max="2491" width="10.7109375" style="425" customWidth="1"/>
    <col min="2492" max="2556" width="10.7109375" style="425"/>
    <col min="2557" max="2557" width="6.7109375" style="425" customWidth="1"/>
    <col min="2558" max="2558" width="1.7109375" style="425" customWidth="1"/>
    <col min="2559" max="2559" width="6.7109375" style="425" customWidth="1"/>
    <col min="2560" max="2560" width="8" style="425" customWidth="1"/>
    <col min="2561" max="2561" width="1.7109375" style="425" customWidth="1"/>
    <col min="2562" max="2562" width="10.7109375" style="425" customWidth="1"/>
    <col min="2563" max="2563" width="12.7109375" style="425" customWidth="1"/>
    <col min="2564" max="2564" width="15.140625" style="425" customWidth="1"/>
    <col min="2565" max="2569" width="12.7109375" style="425" customWidth="1"/>
    <col min="2570" max="2570" width="29.7109375" style="425" customWidth="1"/>
    <col min="2571" max="2747" width="10.7109375" style="425" customWidth="1"/>
    <col min="2748" max="2812" width="10.7109375" style="425"/>
    <col min="2813" max="2813" width="6.7109375" style="425" customWidth="1"/>
    <col min="2814" max="2814" width="1.7109375" style="425" customWidth="1"/>
    <col min="2815" max="2815" width="6.7109375" style="425" customWidth="1"/>
    <col min="2816" max="2816" width="8" style="425" customWidth="1"/>
    <col min="2817" max="2817" width="1.7109375" style="425" customWidth="1"/>
    <col min="2818" max="2818" width="10.7109375" style="425" customWidth="1"/>
    <col min="2819" max="2819" width="12.7109375" style="425" customWidth="1"/>
    <col min="2820" max="2820" width="15.140625" style="425" customWidth="1"/>
    <col min="2821" max="2825" width="12.7109375" style="425" customWidth="1"/>
    <col min="2826" max="2826" width="29.7109375" style="425" customWidth="1"/>
    <col min="2827" max="3003" width="10.7109375" style="425" customWidth="1"/>
    <col min="3004" max="3068" width="10.7109375" style="425"/>
    <col min="3069" max="3069" width="6.7109375" style="425" customWidth="1"/>
    <col min="3070" max="3070" width="1.7109375" style="425" customWidth="1"/>
    <col min="3071" max="3071" width="6.7109375" style="425" customWidth="1"/>
    <col min="3072" max="3072" width="8" style="425" customWidth="1"/>
    <col min="3073" max="3073" width="1.7109375" style="425" customWidth="1"/>
    <col min="3074" max="3074" width="10.7109375" style="425" customWidth="1"/>
    <col min="3075" max="3075" width="12.7109375" style="425" customWidth="1"/>
    <col min="3076" max="3076" width="15.140625" style="425" customWidth="1"/>
    <col min="3077" max="3081" width="12.7109375" style="425" customWidth="1"/>
    <col min="3082" max="3082" width="29.7109375" style="425" customWidth="1"/>
    <col min="3083" max="3259" width="10.7109375" style="425" customWidth="1"/>
    <col min="3260" max="3324" width="10.7109375" style="425"/>
    <col min="3325" max="3325" width="6.7109375" style="425" customWidth="1"/>
    <col min="3326" max="3326" width="1.7109375" style="425" customWidth="1"/>
    <col min="3327" max="3327" width="6.7109375" style="425" customWidth="1"/>
    <col min="3328" max="3328" width="8" style="425" customWidth="1"/>
    <col min="3329" max="3329" width="1.7109375" style="425" customWidth="1"/>
    <col min="3330" max="3330" width="10.7109375" style="425" customWidth="1"/>
    <col min="3331" max="3331" width="12.7109375" style="425" customWidth="1"/>
    <col min="3332" max="3332" width="15.140625" style="425" customWidth="1"/>
    <col min="3333" max="3337" width="12.7109375" style="425" customWidth="1"/>
    <col min="3338" max="3338" width="29.7109375" style="425" customWidth="1"/>
    <col min="3339" max="3515" width="10.7109375" style="425" customWidth="1"/>
    <col min="3516" max="3580" width="10.7109375" style="425"/>
    <col min="3581" max="3581" width="6.7109375" style="425" customWidth="1"/>
    <col min="3582" max="3582" width="1.7109375" style="425" customWidth="1"/>
    <col min="3583" max="3583" width="6.7109375" style="425" customWidth="1"/>
    <col min="3584" max="3584" width="8" style="425" customWidth="1"/>
    <col min="3585" max="3585" width="1.7109375" style="425" customWidth="1"/>
    <col min="3586" max="3586" width="10.7109375" style="425" customWidth="1"/>
    <col min="3587" max="3587" width="12.7109375" style="425" customWidth="1"/>
    <col min="3588" max="3588" width="15.140625" style="425" customWidth="1"/>
    <col min="3589" max="3593" width="12.7109375" style="425" customWidth="1"/>
    <col min="3594" max="3594" width="29.7109375" style="425" customWidth="1"/>
    <col min="3595" max="3771" width="10.7109375" style="425" customWidth="1"/>
    <col min="3772" max="3836" width="10.7109375" style="425"/>
    <col min="3837" max="3837" width="6.7109375" style="425" customWidth="1"/>
    <col min="3838" max="3838" width="1.7109375" style="425" customWidth="1"/>
    <col min="3839" max="3839" width="6.7109375" style="425" customWidth="1"/>
    <col min="3840" max="3840" width="8" style="425" customWidth="1"/>
    <col min="3841" max="3841" width="1.7109375" style="425" customWidth="1"/>
    <col min="3842" max="3842" width="10.7109375" style="425" customWidth="1"/>
    <col min="3843" max="3843" width="12.7109375" style="425" customWidth="1"/>
    <col min="3844" max="3844" width="15.140625" style="425" customWidth="1"/>
    <col min="3845" max="3849" width="12.7109375" style="425" customWidth="1"/>
    <col min="3850" max="3850" width="29.7109375" style="425" customWidth="1"/>
    <col min="3851" max="4027" width="10.7109375" style="425" customWidth="1"/>
    <col min="4028" max="4092" width="10.7109375" style="425"/>
    <col min="4093" max="4093" width="6.7109375" style="425" customWidth="1"/>
    <col min="4094" max="4094" width="1.7109375" style="425" customWidth="1"/>
    <col min="4095" max="4095" width="6.7109375" style="425" customWidth="1"/>
    <col min="4096" max="4096" width="8" style="425" customWidth="1"/>
    <col min="4097" max="4097" width="1.7109375" style="425" customWidth="1"/>
    <col min="4098" max="4098" width="10.7109375" style="425" customWidth="1"/>
    <col min="4099" max="4099" width="12.7109375" style="425" customWidth="1"/>
    <col min="4100" max="4100" width="15.140625" style="425" customWidth="1"/>
    <col min="4101" max="4105" width="12.7109375" style="425" customWidth="1"/>
    <col min="4106" max="4106" width="29.7109375" style="425" customWidth="1"/>
    <col min="4107" max="4283" width="10.7109375" style="425" customWidth="1"/>
    <col min="4284" max="4348" width="10.7109375" style="425"/>
    <col min="4349" max="4349" width="6.7109375" style="425" customWidth="1"/>
    <col min="4350" max="4350" width="1.7109375" style="425" customWidth="1"/>
    <col min="4351" max="4351" width="6.7109375" style="425" customWidth="1"/>
    <col min="4352" max="4352" width="8" style="425" customWidth="1"/>
    <col min="4353" max="4353" width="1.7109375" style="425" customWidth="1"/>
    <col min="4354" max="4354" width="10.7109375" style="425" customWidth="1"/>
    <col min="4355" max="4355" width="12.7109375" style="425" customWidth="1"/>
    <col min="4356" max="4356" width="15.140625" style="425" customWidth="1"/>
    <col min="4357" max="4361" width="12.7109375" style="425" customWidth="1"/>
    <col min="4362" max="4362" width="29.7109375" style="425" customWidth="1"/>
    <col min="4363" max="4539" width="10.7109375" style="425" customWidth="1"/>
    <col min="4540" max="4604" width="10.7109375" style="425"/>
    <col min="4605" max="4605" width="6.7109375" style="425" customWidth="1"/>
    <col min="4606" max="4606" width="1.7109375" style="425" customWidth="1"/>
    <col min="4607" max="4607" width="6.7109375" style="425" customWidth="1"/>
    <col min="4608" max="4608" width="8" style="425" customWidth="1"/>
    <col min="4609" max="4609" width="1.7109375" style="425" customWidth="1"/>
    <col min="4610" max="4610" width="10.7109375" style="425" customWidth="1"/>
    <col min="4611" max="4611" width="12.7109375" style="425" customWidth="1"/>
    <col min="4612" max="4612" width="15.140625" style="425" customWidth="1"/>
    <col min="4613" max="4617" width="12.7109375" style="425" customWidth="1"/>
    <col min="4618" max="4618" width="29.7109375" style="425" customWidth="1"/>
    <col min="4619" max="4795" width="10.7109375" style="425" customWidth="1"/>
    <col min="4796" max="4860" width="10.7109375" style="425"/>
    <col min="4861" max="4861" width="6.7109375" style="425" customWidth="1"/>
    <col min="4862" max="4862" width="1.7109375" style="425" customWidth="1"/>
    <col min="4863" max="4863" width="6.7109375" style="425" customWidth="1"/>
    <col min="4864" max="4864" width="8" style="425" customWidth="1"/>
    <col min="4865" max="4865" width="1.7109375" style="425" customWidth="1"/>
    <col min="4866" max="4866" width="10.7109375" style="425" customWidth="1"/>
    <col min="4867" max="4867" width="12.7109375" style="425" customWidth="1"/>
    <col min="4868" max="4868" width="15.140625" style="425" customWidth="1"/>
    <col min="4869" max="4873" width="12.7109375" style="425" customWidth="1"/>
    <col min="4874" max="4874" width="29.7109375" style="425" customWidth="1"/>
    <col min="4875" max="5051" width="10.7109375" style="425" customWidth="1"/>
    <col min="5052" max="5116" width="10.7109375" style="425"/>
    <col min="5117" max="5117" width="6.7109375" style="425" customWidth="1"/>
    <col min="5118" max="5118" width="1.7109375" style="425" customWidth="1"/>
    <col min="5119" max="5119" width="6.7109375" style="425" customWidth="1"/>
    <col min="5120" max="5120" width="8" style="425" customWidth="1"/>
    <col min="5121" max="5121" width="1.7109375" style="425" customWidth="1"/>
    <col min="5122" max="5122" width="10.7109375" style="425" customWidth="1"/>
    <col min="5123" max="5123" width="12.7109375" style="425" customWidth="1"/>
    <col min="5124" max="5124" width="15.140625" style="425" customWidth="1"/>
    <col min="5125" max="5129" width="12.7109375" style="425" customWidth="1"/>
    <col min="5130" max="5130" width="29.7109375" style="425" customWidth="1"/>
    <col min="5131" max="5307" width="10.7109375" style="425" customWidth="1"/>
    <col min="5308" max="5372" width="10.7109375" style="425"/>
    <col min="5373" max="5373" width="6.7109375" style="425" customWidth="1"/>
    <col min="5374" max="5374" width="1.7109375" style="425" customWidth="1"/>
    <col min="5375" max="5375" width="6.7109375" style="425" customWidth="1"/>
    <col min="5376" max="5376" width="8" style="425" customWidth="1"/>
    <col min="5377" max="5377" width="1.7109375" style="425" customWidth="1"/>
    <col min="5378" max="5378" width="10.7109375" style="425" customWidth="1"/>
    <col min="5379" max="5379" width="12.7109375" style="425" customWidth="1"/>
    <col min="5380" max="5380" width="15.140625" style="425" customWidth="1"/>
    <col min="5381" max="5385" width="12.7109375" style="425" customWidth="1"/>
    <col min="5386" max="5386" width="29.7109375" style="425" customWidth="1"/>
    <col min="5387" max="5563" width="10.7109375" style="425" customWidth="1"/>
    <col min="5564" max="5628" width="10.7109375" style="425"/>
    <col min="5629" max="5629" width="6.7109375" style="425" customWidth="1"/>
    <col min="5630" max="5630" width="1.7109375" style="425" customWidth="1"/>
    <col min="5631" max="5631" width="6.7109375" style="425" customWidth="1"/>
    <col min="5632" max="5632" width="8" style="425" customWidth="1"/>
    <col min="5633" max="5633" width="1.7109375" style="425" customWidth="1"/>
    <col min="5634" max="5634" width="10.7109375" style="425" customWidth="1"/>
    <col min="5635" max="5635" width="12.7109375" style="425" customWidth="1"/>
    <col min="5636" max="5636" width="15.140625" style="425" customWidth="1"/>
    <col min="5637" max="5641" width="12.7109375" style="425" customWidth="1"/>
    <col min="5642" max="5642" width="29.7109375" style="425" customWidth="1"/>
    <col min="5643" max="5819" width="10.7109375" style="425" customWidth="1"/>
    <col min="5820" max="5884" width="10.7109375" style="425"/>
    <col min="5885" max="5885" width="6.7109375" style="425" customWidth="1"/>
    <col min="5886" max="5886" width="1.7109375" style="425" customWidth="1"/>
    <col min="5887" max="5887" width="6.7109375" style="425" customWidth="1"/>
    <col min="5888" max="5888" width="8" style="425" customWidth="1"/>
    <col min="5889" max="5889" width="1.7109375" style="425" customWidth="1"/>
    <col min="5890" max="5890" width="10.7109375" style="425" customWidth="1"/>
    <col min="5891" max="5891" width="12.7109375" style="425" customWidth="1"/>
    <col min="5892" max="5892" width="15.140625" style="425" customWidth="1"/>
    <col min="5893" max="5897" width="12.7109375" style="425" customWidth="1"/>
    <col min="5898" max="5898" width="29.7109375" style="425" customWidth="1"/>
    <col min="5899" max="6075" width="10.7109375" style="425" customWidth="1"/>
    <col min="6076" max="6140" width="10.7109375" style="425"/>
    <col min="6141" max="6141" width="6.7109375" style="425" customWidth="1"/>
    <col min="6142" max="6142" width="1.7109375" style="425" customWidth="1"/>
    <col min="6143" max="6143" width="6.7109375" style="425" customWidth="1"/>
    <col min="6144" max="6144" width="8" style="425" customWidth="1"/>
    <col min="6145" max="6145" width="1.7109375" style="425" customWidth="1"/>
    <col min="6146" max="6146" width="10.7109375" style="425" customWidth="1"/>
    <col min="6147" max="6147" width="12.7109375" style="425" customWidth="1"/>
    <col min="6148" max="6148" width="15.140625" style="425" customWidth="1"/>
    <col min="6149" max="6153" width="12.7109375" style="425" customWidth="1"/>
    <col min="6154" max="6154" width="29.7109375" style="425" customWidth="1"/>
    <col min="6155" max="6331" width="10.7109375" style="425" customWidth="1"/>
    <col min="6332" max="6396" width="10.7109375" style="425"/>
    <col min="6397" max="6397" width="6.7109375" style="425" customWidth="1"/>
    <col min="6398" max="6398" width="1.7109375" style="425" customWidth="1"/>
    <col min="6399" max="6399" width="6.7109375" style="425" customWidth="1"/>
    <col min="6400" max="6400" width="8" style="425" customWidth="1"/>
    <col min="6401" max="6401" width="1.7109375" style="425" customWidth="1"/>
    <col min="6402" max="6402" width="10.7109375" style="425" customWidth="1"/>
    <col min="6403" max="6403" width="12.7109375" style="425" customWidth="1"/>
    <col min="6404" max="6404" width="15.140625" style="425" customWidth="1"/>
    <col min="6405" max="6409" width="12.7109375" style="425" customWidth="1"/>
    <col min="6410" max="6410" width="29.7109375" style="425" customWidth="1"/>
    <col min="6411" max="6587" width="10.7109375" style="425" customWidth="1"/>
    <col min="6588" max="6652" width="10.7109375" style="425"/>
    <col min="6653" max="6653" width="6.7109375" style="425" customWidth="1"/>
    <col min="6654" max="6654" width="1.7109375" style="425" customWidth="1"/>
    <col min="6655" max="6655" width="6.7109375" style="425" customWidth="1"/>
    <col min="6656" max="6656" width="8" style="425" customWidth="1"/>
    <col min="6657" max="6657" width="1.7109375" style="425" customWidth="1"/>
    <col min="6658" max="6658" width="10.7109375" style="425" customWidth="1"/>
    <col min="6659" max="6659" width="12.7109375" style="425" customWidth="1"/>
    <col min="6660" max="6660" width="15.140625" style="425" customWidth="1"/>
    <col min="6661" max="6665" width="12.7109375" style="425" customWidth="1"/>
    <col min="6666" max="6666" width="29.7109375" style="425" customWidth="1"/>
    <col min="6667" max="6843" width="10.7109375" style="425" customWidth="1"/>
    <col min="6844" max="6908" width="10.7109375" style="425"/>
    <col min="6909" max="6909" width="6.7109375" style="425" customWidth="1"/>
    <col min="6910" max="6910" width="1.7109375" style="425" customWidth="1"/>
    <col min="6911" max="6911" width="6.7109375" style="425" customWidth="1"/>
    <col min="6912" max="6912" width="8" style="425" customWidth="1"/>
    <col min="6913" max="6913" width="1.7109375" style="425" customWidth="1"/>
    <col min="6914" max="6914" width="10.7109375" style="425" customWidth="1"/>
    <col min="6915" max="6915" width="12.7109375" style="425" customWidth="1"/>
    <col min="6916" max="6916" width="15.140625" style="425" customWidth="1"/>
    <col min="6917" max="6921" width="12.7109375" style="425" customWidth="1"/>
    <col min="6922" max="6922" width="29.7109375" style="425" customWidth="1"/>
    <col min="6923" max="7099" width="10.7109375" style="425" customWidth="1"/>
    <col min="7100" max="7164" width="10.7109375" style="425"/>
    <col min="7165" max="7165" width="6.7109375" style="425" customWidth="1"/>
    <col min="7166" max="7166" width="1.7109375" style="425" customWidth="1"/>
    <col min="7167" max="7167" width="6.7109375" style="425" customWidth="1"/>
    <col min="7168" max="7168" width="8" style="425" customWidth="1"/>
    <col min="7169" max="7169" width="1.7109375" style="425" customWidth="1"/>
    <col min="7170" max="7170" width="10.7109375" style="425" customWidth="1"/>
    <col min="7171" max="7171" width="12.7109375" style="425" customWidth="1"/>
    <col min="7172" max="7172" width="15.140625" style="425" customWidth="1"/>
    <col min="7173" max="7177" width="12.7109375" style="425" customWidth="1"/>
    <col min="7178" max="7178" width="29.7109375" style="425" customWidth="1"/>
    <col min="7179" max="7355" width="10.7109375" style="425" customWidth="1"/>
    <col min="7356" max="7420" width="10.7109375" style="425"/>
    <col min="7421" max="7421" width="6.7109375" style="425" customWidth="1"/>
    <col min="7422" max="7422" width="1.7109375" style="425" customWidth="1"/>
    <col min="7423" max="7423" width="6.7109375" style="425" customWidth="1"/>
    <col min="7424" max="7424" width="8" style="425" customWidth="1"/>
    <col min="7425" max="7425" width="1.7109375" style="425" customWidth="1"/>
    <col min="7426" max="7426" width="10.7109375" style="425" customWidth="1"/>
    <col min="7427" max="7427" width="12.7109375" style="425" customWidth="1"/>
    <col min="7428" max="7428" width="15.140625" style="425" customWidth="1"/>
    <col min="7429" max="7433" width="12.7109375" style="425" customWidth="1"/>
    <col min="7434" max="7434" width="29.7109375" style="425" customWidth="1"/>
    <col min="7435" max="7611" width="10.7109375" style="425" customWidth="1"/>
    <col min="7612" max="7676" width="10.7109375" style="425"/>
    <col min="7677" max="7677" width="6.7109375" style="425" customWidth="1"/>
    <col min="7678" max="7678" width="1.7109375" style="425" customWidth="1"/>
    <col min="7679" max="7679" width="6.7109375" style="425" customWidth="1"/>
    <col min="7680" max="7680" width="8" style="425" customWidth="1"/>
    <col min="7681" max="7681" width="1.7109375" style="425" customWidth="1"/>
    <col min="7682" max="7682" width="10.7109375" style="425" customWidth="1"/>
    <col min="7683" max="7683" width="12.7109375" style="425" customWidth="1"/>
    <col min="7684" max="7684" width="15.140625" style="425" customWidth="1"/>
    <col min="7685" max="7689" width="12.7109375" style="425" customWidth="1"/>
    <col min="7690" max="7690" width="29.7109375" style="425" customWidth="1"/>
    <col min="7691" max="7867" width="10.7109375" style="425" customWidth="1"/>
    <col min="7868" max="7932" width="10.7109375" style="425"/>
    <col min="7933" max="7933" width="6.7109375" style="425" customWidth="1"/>
    <col min="7934" max="7934" width="1.7109375" style="425" customWidth="1"/>
    <col min="7935" max="7935" width="6.7109375" style="425" customWidth="1"/>
    <col min="7936" max="7936" width="8" style="425" customWidth="1"/>
    <col min="7937" max="7937" width="1.7109375" style="425" customWidth="1"/>
    <col min="7938" max="7938" width="10.7109375" style="425" customWidth="1"/>
    <col min="7939" max="7939" width="12.7109375" style="425" customWidth="1"/>
    <col min="7940" max="7940" width="15.140625" style="425" customWidth="1"/>
    <col min="7941" max="7945" width="12.7109375" style="425" customWidth="1"/>
    <col min="7946" max="7946" width="29.7109375" style="425" customWidth="1"/>
    <col min="7947" max="8123" width="10.7109375" style="425" customWidth="1"/>
    <col min="8124" max="8188" width="10.7109375" style="425"/>
    <col min="8189" max="8189" width="6.7109375" style="425" customWidth="1"/>
    <col min="8190" max="8190" width="1.7109375" style="425" customWidth="1"/>
    <col min="8191" max="8191" width="6.7109375" style="425" customWidth="1"/>
    <col min="8192" max="8192" width="8" style="425" customWidth="1"/>
    <col min="8193" max="8193" width="1.7109375" style="425" customWidth="1"/>
    <col min="8194" max="8194" width="10.7109375" style="425" customWidth="1"/>
    <col min="8195" max="8195" width="12.7109375" style="425" customWidth="1"/>
    <col min="8196" max="8196" width="15.140625" style="425" customWidth="1"/>
    <col min="8197" max="8201" width="12.7109375" style="425" customWidth="1"/>
    <col min="8202" max="8202" width="29.7109375" style="425" customWidth="1"/>
    <col min="8203" max="8379" width="10.7109375" style="425" customWidth="1"/>
    <col min="8380" max="8444" width="10.7109375" style="425"/>
    <col min="8445" max="8445" width="6.7109375" style="425" customWidth="1"/>
    <col min="8446" max="8446" width="1.7109375" style="425" customWidth="1"/>
    <col min="8447" max="8447" width="6.7109375" style="425" customWidth="1"/>
    <col min="8448" max="8448" width="8" style="425" customWidth="1"/>
    <col min="8449" max="8449" width="1.7109375" style="425" customWidth="1"/>
    <col min="8450" max="8450" width="10.7109375" style="425" customWidth="1"/>
    <col min="8451" max="8451" width="12.7109375" style="425" customWidth="1"/>
    <col min="8452" max="8452" width="15.140625" style="425" customWidth="1"/>
    <col min="8453" max="8457" width="12.7109375" style="425" customWidth="1"/>
    <col min="8458" max="8458" width="29.7109375" style="425" customWidth="1"/>
    <col min="8459" max="8635" width="10.7109375" style="425" customWidth="1"/>
    <col min="8636" max="8700" width="10.7109375" style="425"/>
    <col min="8701" max="8701" width="6.7109375" style="425" customWidth="1"/>
    <col min="8702" max="8702" width="1.7109375" style="425" customWidth="1"/>
    <col min="8703" max="8703" width="6.7109375" style="425" customWidth="1"/>
    <col min="8704" max="8704" width="8" style="425" customWidth="1"/>
    <col min="8705" max="8705" width="1.7109375" style="425" customWidth="1"/>
    <col min="8706" max="8706" width="10.7109375" style="425" customWidth="1"/>
    <col min="8707" max="8707" width="12.7109375" style="425" customWidth="1"/>
    <col min="8708" max="8708" width="15.140625" style="425" customWidth="1"/>
    <col min="8709" max="8713" width="12.7109375" style="425" customWidth="1"/>
    <col min="8714" max="8714" width="29.7109375" style="425" customWidth="1"/>
    <col min="8715" max="8891" width="10.7109375" style="425" customWidth="1"/>
    <col min="8892" max="8956" width="10.7109375" style="425"/>
    <col min="8957" max="8957" width="6.7109375" style="425" customWidth="1"/>
    <col min="8958" max="8958" width="1.7109375" style="425" customWidth="1"/>
    <col min="8959" max="8959" width="6.7109375" style="425" customWidth="1"/>
    <col min="8960" max="8960" width="8" style="425" customWidth="1"/>
    <col min="8961" max="8961" width="1.7109375" style="425" customWidth="1"/>
    <col min="8962" max="8962" width="10.7109375" style="425" customWidth="1"/>
    <col min="8963" max="8963" width="12.7109375" style="425" customWidth="1"/>
    <col min="8964" max="8964" width="15.140625" style="425" customWidth="1"/>
    <col min="8965" max="8969" width="12.7109375" style="425" customWidth="1"/>
    <col min="8970" max="8970" width="29.7109375" style="425" customWidth="1"/>
    <col min="8971" max="9147" width="10.7109375" style="425" customWidth="1"/>
    <col min="9148" max="9212" width="10.7109375" style="425"/>
    <col min="9213" max="9213" width="6.7109375" style="425" customWidth="1"/>
    <col min="9214" max="9214" width="1.7109375" style="425" customWidth="1"/>
    <col min="9215" max="9215" width="6.7109375" style="425" customWidth="1"/>
    <col min="9216" max="9216" width="8" style="425" customWidth="1"/>
    <col min="9217" max="9217" width="1.7109375" style="425" customWidth="1"/>
    <col min="9218" max="9218" width="10.7109375" style="425" customWidth="1"/>
    <col min="9219" max="9219" width="12.7109375" style="425" customWidth="1"/>
    <col min="9220" max="9220" width="15.140625" style="425" customWidth="1"/>
    <col min="9221" max="9225" width="12.7109375" style="425" customWidth="1"/>
    <col min="9226" max="9226" width="29.7109375" style="425" customWidth="1"/>
    <col min="9227" max="9403" width="10.7109375" style="425" customWidth="1"/>
    <col min="9404" max="9468" width="10.7109375" style="425"/>
    <col min="9469" max="9469" width="6.7109375" style="425" customWidth="1"/>
    <col min="9470" max="9470" width="1.7109375" style="425" customWidth="1"/>
    <col min="9471" max="9471" width="6.7109375" style="425" customWidth="1"/>
    <col min="9472" max="9472" width="8" style="425" customWidth="1"/>
    <col min="9473" max="9473" width="1.7109375" style="425" customWidth="1"/>
    <col min="9474" max="9474" width="10.7109375" style="425" customWidth="1"/>
    <col min="9475" max="9475" width="12.7109375" style="425" customWidth="1"/>
    <col min="9476" max="9476" width="15.140625" style="425" customWidth="1"/>
    <col min="9477" max="9481" width="12.7109375" style="425" customWidth="1"/>
    <col min="9482" max="9482" width="29.7109375" style="425" customWidth="1"/>
    <col min="9483" max="9659" width="10.7109375" style="425" customWidth="1"/>
    <col min="9660" max="9724" width="10.7109375" style="425"/>
    <col min="9725" max="9725" width="6.7109375" style="425" customWidth="1"/>
    <col min="9726" max="9726" width="1.7109375" style="425" customWidth="1"/>
    <col min="9727" max="9727" width="6.7109375" style="425" customWidth="1"/>
    <col min="9728" max="9728" width="8" style="425" customWidth="1"/>
    <col min="9729" max="9729" width="1.7109375" style="425" customWidth="1"/>
    <col min="9730" max="9730" width="10.7109375" style="425" customWidth="1"/>
    <col min="9731" max="9731" width="12.7109375" style="425" customWidth="1"/>
    <col min="9732" max="9732" width="15.140625" style="425" customWidth="1"/>
    <col min="9733" max="9737" width="12.7109375" style="425" customWidth="1"/>
    <col min="9738" max="9738" width="29.7109375" style="425" customWidth="1"/>
    <col min="9739" max="9915" width="10.7109375" style="425" customWidth="1"/>
    <col min="9916" max="9980" width="10.7109375" style="425"/>
    <col min="9981" max="9981" width="6.7109375" style="425" customWidth="1"/>
    <col min="9982" max="9982" width="1.7109375" style="425" customWidth="1"/>
    <col min="9983" max="9983" width="6.7109375" style="425" customWidth="1"/>
    <col min="9984" max="9984" width="8" style="425" customWidth="1"/>
    <col min="9985" max="9985" width="1.7109375" style="425" customWidth="1"/>
    <col min="9986" max="9986" width="10.7109375" style="425" customWidth="1"/>
    <col min="9987" max="9987" width="12.7109375" style="425" customWidth="1"/>
    <col min="9988" max="9988" width="15.140625" style="425" customWidth="1"/>
    <col min="9989" max="9993" width="12.7109375" style="425" customWidth="1"/>
    <col min="9994" max="9994" width="29.7109375" style="425" customWidth="1"/>
    <col min="9995" max="10171" width="10.7109375" style="425" customWidth="1"/>
    <col min="10172" max="10236" width="10.7109375" style="425"/>
    <col min="10237" max="10237" width="6.7109375" style="425" customWidth="1"/>
    <col min="10238" max="10238" width="1.7109375" style="425" customWidth="1"/>
    <col min="10239" max="10239" width="6.7109375" style="425" customWidth="1"/>
    <col min="10240" max="10240" width="8" style="425" customWidth="1"/>
    <col min="10241" max="10241" width="1.7109375" style="425" customWidth="1"/>
    <col min="10242" max="10242" width="10.7109375" style="425" customWidth="1"/>
    <col min="10243" max="10243" width="12.7109375" style="425" customWidth="1"/>
    <col min="10244" max="10244" width="15.140625" style="425" customWidth="1"/>
    <col min="10245" max="10249" width="12.7109375" style="425" customWidth="1"/>
    <col min="10250" max="10250" width="29.7109375" style="425" customWidth="1"/>
    <col min="10251" max="10427" width="10.7109375" style="425" customWidth="1"/>
    <col min="10428" max="10492" width="10.7109375" style="425"/>
    <col min="10493" max="10493" width="6.7109375" style="425" customWidth="1"/>
    <col min="10494" max="10494" width="1.7109375" style="425" customWidth="1"/>
    <col min="10495" max="10495" width="6.7109375" style="425" customWidth="1"/>
    <col min="10496" max="10496" width="8" style="425" customWidth="1"/>
    <col min="10497" max="10497" width="1.7109375" style="425" customWidth="1"/>
    <col min="10498" max="10498" width="10.7109375" style="425" customWidth="1"/>
    <col min="10499" max="10499" width="12.7109375" style="425" customWidth="1"/>
    <col min="10500" max="10500" width="15.140625" style="425" customWidth="1"/>
    <col min="10501" max="10505" width="12.7109375" style="425" customWidth="1"/>
    <col min="10506" max="10506" width="29.7109375" style="425" customWidth="1"/>
    <col min="10507" max="10683" width="10.7109375" style="425" customWidth="1"/>
    <col min="10684" max="10748" width="10.7109375" style="425"/>
    <col min="10749" max="10749" width="6.7109375" style="425" customWidth="1"/>
    <col min="10750" max="10750" width="1.7109375" style="425" customWidth="1"/>
    <col min="10751" max="10751" width="6.7109375" style="425" customWidth="1"/>
    <col min="10752" max="10752" width="8" style="425" customWidth="1"/>
    <col min="10753" max="10753" width="1.7109375" style="425" customWidth="1"/>
    <col min="10754" max="10754" width="10.7109375" style="425" customWidth="1"/>
    <col min="10755" max="10755" width="12.7109375" style="425" customWidth="1"/>
    <col min="10756" max="10756" width="15.140625" style="425" customWidth="1"/>
    <col min="10757" max="10761" width="12.7109375" style="425" customWidth="1"/>
    <col min="10762" max="10762" width="29.7109375" style="425" customWidth="1"/>
    <col min="10763" max="10939" width="10.7109375" style="425" customWidth="1"/>
    <col min="10940" max="11004" width="10.7109375" style="425"/>
    <col min="11005" max="11005" width="6.7109375" style="425" customWidth="1"/>
    <col min="11006" max="11006" width="1.7109375" style="425" customWidth="1"/>
    <col min="11007" max="11007" width="6.7109375" style="425" customWidth="1"/>
    <col min="11008" max="11008" width="8" style="425" customWidth="1"/>
    <col min="11009" max="11009" width="1.7109375" style="425" customWidth="1"/>
    <col min="11010" max="11010" width="10.7109375" style="425" customWidth="1"/>
    <col min="11011" max="11011" width="12.7109375" style="425" customWidth="1"/>
    <col min="11012" max="11012" width="15.140625" style="425" customWidth="1"/>
    <col min="11013" max="11017" width="12.7109375" style="425" customWidth="1"/>
    <col min="11018" max="11018" width="29.7109375" style="425" customWidth="1"/>
    <col min="11019" max="11195" width="10.7109375" style="425" customWidth="1"/>
    <col min="11196" max="11260" width="10.7109375" style="425"/>
    <col min="11261" max="11261" width="6.7109375" style="425" customWidth="1"/>
    <col min="11262" max="11262" width="1.7109375" style="425" customWidth="1"/>
    <col min="11263" max="11263" width="6.7109375" style="425" customWidth="1"/>
    <col min="11264" max="11264" width="8" style="425" customWidth="1"/>
    <col min="11265" max="11265" width="1.7109375" style="425" customWidth="1"/>
    <col min="11266" max="11266" width="10.7109375" style="425" customWidth="1"/>
    <col min="11267" max="11267" width="12.7109375" style="425" customWidth="1"/>
    <col min="11268" max="11268" width="15.140625" style="425" customWidth="1"/>
    <col min="11269" max="11273" width="12.7109375" style="425" customWidth="1"/>
    <col min="11274" max="11274" width="29.7109375" style="425" customWidth="1"/>
    <col min="11275" max="11451" width="10.7109375" style="425" customWidth="1"/>
    <col min="11452" max="11516" width="10.7109375" style="425"/>
    <col min="11517" max="11517" width="6.7109375" style="425" customWidth="1"/>
    <col min="11518" max="11518" width="1.7109375" style="425" customWidth="1"/>
    <col min="11519" max="11519" width="6.7109375" style="425" customWidth="1"/>
    <col min="11520" max="11520" width="8" style="425" customWidth="1"/>
    <col min="11521" max="11521" width="1.7109375" style="425" customWidth="1"/>
    <col min="11522" max="11522" width="10.7109375" style="425" customWidth="1"/>
    <col min="11523" max="11523" width="12.7109375" style="425" customWidth="1"/>
    <col min="11524" max="11524" width="15.140625" style="425" customWidth="1"/>
    <col min="11525" max="11529" width="12.7109375" style="425" customWidth="1"/>
    <col min="11530" max="11530" width="29.7109375" style="425" customWidth="1"/>
    <col min="11531" max="11707" width="10.7109375" style="425" customWidth="1"/>
    <col min="11708" max="11772" width="10.7109375" style="425"/>
    <col min="11773" max="11773" width="6.7109375" style="425" customWidth="1"/>
    <col min="11774" max="11774" width="1.7109375" style="425" customWidth="1"/>
    <col min="11775" max="11775" width="6.7109375" style="425" customWidth="1"/>
    <col min="11776" max="11776" width="8" style="425" customWidth="1"/>
    <col min="11777" max="11777" width="1.7109375" style="425" customWidth="1"/>
    <col min="11778" max="11778" width="10.7109375" style="425" customWidth="1"/>
    <col min="11779" max="11779" width="12.7109375" style="425" customWidth="1"/>
    <col min="11780" max="11780" width="15.140625" style="425" customWidth="1"/>
    <col min="11781" max="11785" width="12.7109375" style="425" customWidth="1"/>
    <col min="11786" max="11786" width="29.7109375" style="425" customWidth="1"/>
    <col min="11787" max="11963" width="10.7109375" style="425" customWidth="1"/>
    <col min="11964" max="12028" width="10.7109375" style="425"/>
    <col min="12029" max="12029" width="6.7109375" style="425" customWidth="1"/>
    <col min="12030" max="12030" width="1.7109375" style="425" customWidth="1"/>
    <col min="12031" max="12031" width="6.7109375" style="425" customWidth="1"/>
    <col min="12032" max="12032" width="8" style="425" customWidth="1"/>
    <col min="12033" max="12033" width="1.7109375" style="425" customWidth="1"/>
    <col min="12034" max="12034" width="10.7109375" style="425" customWidth="1"/>
    <col min="12035" max="12035" width="12.7109375" style="425" customWidth="1"/>
    <col min="12036" max="12036" width="15.140625" style="425" customWidth="1"/>
    <col min="12037" max="12041" width="12.7109375" style="425" customWidth="1"/>
    <col min="12042" max="12042" width="29.7109375" style="425" customWidth="1"/>
    <col min="12043" max="12219" width="10.7109375" style="425" customWidth="1"/>
    <col min="12220" max="12284" width="10.7109375" style="425"/>
    <col min="12285" max="12285" width="6.7109375" style="425" customWidth="1"/>
    <col min="12286" max="12286" width="1.7109375" style="425" customWidth="1"/>
    <col min="12287" max="12287" width="6.7109375" style="425" customWidth="1"/>
    <col min="12288" max="12288" width="8" style="425" customWidth="1"/>
    <col min="12289" max="12289" width="1.7109375" style="425" customWidth="1"/>
    <col min="12290" max="12290" width="10.7109375" style="425" customWidth="1"/>
    <col min="12291" max="12291" width="12.7109375" style="425" customWidth="1"/>
    <col min="12292" max="12292" width="15.140625" style="425" customWidth="1"/>
    <col min="12293" max="12297" width="12.7109375" style="425" customWidth="1"/>
    <col min="12298" max="12298" width="29.7109375" style="425" customWidth="1"/>
    <col min="12299" max="12475" width="10.7109375" style="425" customWidth="1"/>
    <col min="12476" max="12540" width="10.7109375" style="425"/>
    <col min="12541" max="12541" width="6.7109375" style="425" customWidth="1"/>
    <col min="12542" max="12542" width="1.7109375" style="425" customWidth="1"/>
    <col min="12543" max="12543" width="6.7109375" style="425" customWidth="1"/>
    <col min="12544" max="12544" width="8" style="425" customWidth="1"/>
    <col min="12545" max="12545" width="1.7109375" style="425" customWidth="1"/>
    <col min="12546" max="12546" width="10.7109375" style="425" customWidth="1"/>
    <col min="12547" max="12547" width="12.7109375" style="425" customWidth="1"/>
    <col min="12548" max="12548" width="15.140625" style="425" customWidth="1"/>
    <col min="12549" max="12553" width="12.7109375" style="425" customWidth="1"/>
    <col min="12554" max="12554" width="29.7109375" style="425" customWidth="1"/>
    <col min="12555" max="12731" width="10.7109375" style="425" customWidth="1"/>
    <col min="12732" max="12796" width="10.7109375" style="425"/>
    <col min="12797" max="12797" width="6.7109375" style="425" customWidth="1"/>
    <col min="12798" max="12798" width="1.7109375" style="425" customWidth="1"/>
    <col min="12799" max="12799" width="6.7109375" style="425" customWidth="1"/>
    <col min="12800" max="12800" width="8" style="425" customWidth="1"/>
    <col min="12801" max="12801" width="1.7109375" style="425" customWidth="1"/>
    <col min="12802" max="12802" width="10.7109375" style="425" customWidth="1"/>
    <col min="12803" max="12803" width="12.7109375" style="425" customWidth="1"/>
    <col min="12804" max="12804" width="15.140625" style="425" customWidth="1"/>
    <col min="12805" max="12809" width="12.7109375" style="425" customWidth="1"/>
    <col min="12810" max="12810" width="29.7109375" style="425" customWidth="1"/>
    <col min="12811" max="12987" width="10.7109375" style="425" customWidth="1"/>
    <col min="12988" max="13052" width="10.7109375" style="425"/>
    <col min="13053" max="13053" width="6.7109375" style="425" customWidth="1"/>
    <col min="13054" max="13054" width="1.7109375" style="425" customWidth="1"/>
    <col min="13055" max="13055" width="6.7109375" style="425" customWidth="1"/>
    <col min="13056" max="13056" width="8" style="425" customWidth="1"/>
    <col min="13057" max="13057" width="1.7109375" style="425" customWidth="1"/>
    <col min="13058" max="13058" width="10.7109375" style="425" customWidth="1"/>
    <col min="13059" max="13059" width="12.7109375" style="425" customWidth="1"/>
    <col min="13060" max="13060" width="15.140625" style="425" customWidth="1"/>
    <col min="13061" max="13065" width="12.7109375" style="425" customWidth="1"/>
    <col min="13066" max="13066" width="29.7109375" style="425" customWidth="1"/>
    <col min="13067" max="13243" width="10.7109375" style="425" customWidth="1"/>
    <col min="13244" max="13308" width="10.7109375" style="425"/>
    <col min="13309" max="13309" width="6.7109375" style="425" customWidth="1"/>
    <col min="13310" max="13310" width="1.7109375" style="425" customWidth="1"/>
    <col min="13311" max="13311" width="6.7109375" style="425" customWidth="1"/>
    <col min="13312" max="13312" width="8" style="425" customWidth="1"/>
    <col min="13313" max="13313" width="1.7109375" style="425" customWidth="1"/>
    <col min="13314" max="13314" width="10.7109375" style="425" customWidth="1"/>
    <col min="13315" max="13315" width="12.7109375" style="425" customWidth="1"/>
    <col min="13316" max="13316" width="15.140625" style="425" customWidth="1"/>
    <col min="13317" max="13321" width="12.7109375" style="425" customWidth="1"/>
    <col min="13322" max="13322" width="29.7109375" style="425" customWidth="1"/>
    <col min="13323" max="13499" width="10.7109375" style="425" customWidth="1"/>
    <col min="13500" max="13564" width="10.7109375" style="425"/>
    <col min="13565" max="13565" width="6.7109375" style="425" customWidth="1"/>
    <col min="13566" max="13566" width="1.7109375" style="425" customWidth="1"/>
    <col min="13567" max="13567" width="6.7109375" style="425" customWidth="1"/>
    <col min="13568" max="13568" width="8" style="425" customWidth="1"/>
    <col min="13569" max="13569" width="1.7109375" style="425" customWidth="1"/>
    <col min="13570" max="13570" width="10.7109375" style="425" customWidth="1"/>
    <col min="13571" max="13571" width="12.7109375" style="425" customWidth="1"/>
    <col min="13572" max="13572" width="15.140625" style="425" customWidth="1"/>
    <col min="13573" max="13577" width="12.7109375" style="425" customWidth="1"/>
    <col min="13578" max="13578" width="29.7109375" style="425" customWidth="1"/>
    <col min="13579" max="13755" width="10.7109375" style="425" customWidth="1"/>
    <col min="13756" max="13820" width="10.7109375" style="425"/>
    <col min="13821" max="13821" width="6.7109375" style="425" customWidth="1"/>
    <col min="13822" max="13822" width="1.7109375" style="425" customWidth="1"/>
    <col min="13823" max="13823" width="6.7109375" style="425" customWidth="1"/>
    <col min="13824" max="13824" width="8" style="425" customWidth="1"/>
    <col min="13825" max="13825" width="1.7109375" style="425" customWidth="1"/>
    <col min="13826" max="13826" width="10.7109375" style="425" customWidth="1"/>
    <col min="13827" max="13827" width="12.7109375" style="425" customWidth="1"/>
    <col min="13828" max="13828" width="15.140625" style="425" customWidth="1"/>
    <col min="13829" max="13833" width="12.7109375" style="425" customWidth="1"/>
    <col min="13834" max="13834" width="29.7109375" style="425" customWidth="1"/>
    <col min="13835" max="14011" width="10.7109375" style="425" customWidth="1"/>
    <col min="14012" max="14076" width="10.7109375" style="425"/>
    <col min="14077" max="14077" width="6.7109375" style="425" customWidth="1"/>
    <col min="14078" max="14078" width="1.7109375" style="425" customWidth="1"/>
    <col min="14079" max="14079" width="6.7109375" style="425" customWidth="1"/>
    <col min="14080" max="14080" width="8" style="425" customWidth="1"/>
    <col min="14081" max="14081" width="1.7109375" style="425" customWidth="1"/>
    <col min="14082" max="14082" width="10.7109375" style="425" customWidth="1"/>
    <col min="14083" max="14083" width="12.7109375" style="425" customWidth="1"/>
    <col min="14084" max="14084" width="15.140625" style="425" customWidth="1"/>
    <col min="14085" max="14089" width="12.7109375" style="425" customWidth="1"/>
    <col min="14090" max="14090" width="29.7109375" style="425" customWidth="1"/>
    <col min="14091" max="14267" width="10.7109375" style="425" customWidth="1"/>
    <col min="14268" max="14332" width="10.7109375" style="425"/>
    <col min="14333" max="14333" width="6.7109375" style="425" customWidth="1"/>
    <col min="14334" max="14334" width="1.7109375" style="425" customWidth="1"/>
    <col min="14335" max="14335" width="6.7109375" style="425" customWidth="1"/>
    <col min="14336" max="14336" width="8" style="425" customWidth="1"/>
    <col min="14337" max="14337" width="1.7109375" style="425" customWidth="1"/>
    <col min="14338" max="14338" width="10.7109375" style="425" customWidth="1"/>
    <col min="14339" max="14339" width="12.7109375" style="425" customWidth="1"/>
    <col min="14340" max="14340" width="15.140625" style="425" customWidth="1"/>
    <col min="14341" max="14345" width="12.7109375" style="425" customWidth="1"/>
    <col min="14346" max="14346" width="29.7109375" style="425" customWidth="1"/>
    <col min="14347" max="14523" width="10.7109375" style="425" customWidth="1"/>
    <col min="14524" max="14588" width="10.7109375" style="425"/>
    <col min="14589" max="14589" width="6.7109375" style="425" customWidth="1"/>
    <col min="14590" max="14590" width="1.7109375" style="425" customWidth="1"/>
    <col min="14591" max="14591" width="6.7109375" style="425" customWidth="1"/>
    <col min="14592" max="14592" width="8" style="425" customWidth="1"/>
    <col min="14593" max="14593" width="1.7109375" style="425" customWidth="1"/>
    <col min="14594" max="14594" width="10.7109375" style="425" customWidth="1"/>
    <col min="14595" max="14595" width="12.7109375" style="425" customWidth="1"/>
    <col min="14596" max="14596" width="15.140625" style="425" customWidth="1"/>
    <col min="14597" max="14601" width="12.7109375" style="425" customWidth="1"/>
    <col min="14602" max="14602" width="29.7109375" style="425" customWidth="1"/>
    <col min="14603" max="14779" width="10.7109375" style="425" customWidth="1"/>
    <col min="14780" max="14844" width="10.7109375" style="425"/>
    <col min="14845" max="14845" width="6.7109375" style="425" customWidth="1"/>
    <col min="14846" max="14846" width="1.7109375" style="425" customWidth="1"/>
    <col min="14847" max="14847" width="6.7109375" style="425" customWidth="1"/>
    <col min="14848" max="14848" width="8" style="425" customWidth="1"/>
    <col min="14849" max="14849" width="1.7109375" style="425" customWidth="1"/>
    <col min="14850" max="14850" width="10.7109375" style="425" customWidth="1"/>
    <col min="14851" max="14851" width="12.7109375" style="425" customWidth="1"/>
    <col min="14852" max="14852" width="15.140625" style="425" customWidth="1"/>
    <col min="14853" max="14857" width="12.7109375" style="425" customWidth="1"/>
    <col min="14858" max="14858" width="29.7109375" style="425" customWidth="1"/>
    <col min="14859" max="15035" width="10.7109375" style="425" customWidth="1"/>
    <col min="15036" max="15100" width="10.7109375" style="425"/>
    <col min="15101" max="15101" width="6.7109375" style="425" customWidth="1"/>
    <col min="15102" max="15102" width="1.7109375" style="425" customWidth="1"/>
    <col min="15103" max="15103" width="6.7109375" style="425" customWidth="1"/>
    <col min="15104" max="15104" width="8" style="425" customWidth="1"/>
    <col min="15105" max="15105" width="1.7109375" style="425" customWidth="1"/>
    <col min="15106" max="15106" width="10.7109375" style="425" customWidth="1"/>
    <col min="15107" max="15107" width="12.7109375" style="425" customWidth="1"/>
    <col min="15108" max="15108" width="15.140625" style="425" customWidth="1"/>
    <col min="15109" max="15113" width="12.7109375" style="425" customWidth="1"/>
    <col min="15114" max="15114" width="29.7109375" style="425" customWidth="1"/>
    <col min="15115" max="15291" width="10.7109375" style="425" customWidth="1"/>
    <col min="15292" max="15356" width="10.7109375" style="425"/>
    <col min="15357" max="15357" width="6.7109375" style="425" customWidth="1"/>
    <col min="15358" max="15358" width="1.7109375" style="425" customWidth="1"/>
    <col min="15359" max="15359" width="6.7109375" style="425" customWidth="1"/>
    <col min="15360" max="15360" width="8" style="425" customWidth="1"/>
    <col min="15361" max="15361" width="1.7109375" style="425" customWidth="1"/>
    <col min="15362" max="15362" width="10.7109375" style="425" customWidth="1"/>
    <col min="15363" max="15363" width="12.7109375" style="425" customWidth="1"/>
    <col min="15364" max="15364" width="15.140625" style="425" customWidth="1"/>
    <col min="15365" max="15369" width="12.7109375" style="425" customWidth="1"/>
    <col min="15370" max="15370" width="29.7109375" style="425" customWidth="1"/>
    <col min="15371" max="15547" width="10.7109375" style="425" customWidth="1"/>
    <col min="15548" max="15612" width="10.7109375" style="425"/>
    <col min="15613" max="15613" width="6.7109375" style="425" customWidth="1"/>
    <col min="15614" max="15614" width="1.7109375" style="425" customWidth="1"/>
    <col min="15615" max="15615" width="6.7109375" style="425" customWidth="1"/>
    <col min="15616" max="15616" width="8" style="425" customWidth="1"/>
    <col min="15617" max="15617" width="1.7109375" style="425" customWidth="1"/>
    <col min="15618" max="15618" width="10.7109375" style="425" customWidth="1"/>
    <col min="15619" max="15619" width="12.7109375" style="425" customWidth="1"/>
    <col min="15620" max="15620" width="15.140625" style="425" customWidth="1"/>
    <col min="15621" max="15625" width="12.7109375" style="425" customWidth="1"/>
    <col min="15626" max="15626" width="29.7109375" style="425" customWidth="1"/>
    <col min="15627" max="15803" width="10.7109375" style="425" customWidth="1"/>
    <col min="15804" max="15868" width="10.7109375" style="425"/>
    <col min="15869" max="15869" width="6.7109375" style="425" customWidth="1"/>
    <col min="15870" max="15870" width="1.7109375" style="425" customWidth="1"/>
    <col min="15871" max="15871" width="6.7109375" style="425" customWidth="1"/>
    <col min="15872" max="15872" width="8" style="425" customWidth="1"/>
    <col min="15873" max="15873" width="1.7109375" style="425" customWidth="1"/>
    <col min="15874" max="15874" width="10.7109375" style="425" customWidth="1"/>
    <col min="15875" max="15875" width="12.7109375" style="425" customWidth="1"/>
    <col min="15876" max="15876" width="15.140625" style="425" customWidth="1"/>
    <col min="15877" max="15881" width="12.7109375" style="425" customWidth="1"/>
    <col min="15882" max="15882" width="29.7109375" style="425" customWidth="1"/>
    <col min="15883" max="16059" width="10.7109375" style="425" customWidth="1"/>
    <col min="16060" max="16124" width="10.7109375" style="425"/>
    <col min="16125" max="16125" width="6.7109375" style="425" customWidth="1"/>
    <col min="16126" max="16126" width="1.7109375" style="425" customWidth="1"/>
    <col min="16127" max="16127" width="6.7109375" style="425" customWidth="1"/>
    <col min="16128" max="16128" width="8" style="425" customWidth="1"/>
    <col min="16129" max="16129" width="1.7109375" style="425" customWidth="1"/>
    <col min="16130" max="16130" width="10.7109375" style="425" customWidth="1"/>
    <col min="16131" max="16131" width="12.7109375" style="425" customWidth="1"/>
    <col min="16132" max="16132" width="15.140625" style="425" customWidth="1"/>
    <col min="16133" max="16137" width="12.7109375" style="425" customWidth="1"/>
    <col min="16138" max="16138" width="29.7109375" style="425" customWidth="1"/>
    <col min="16139" max="16315" width="10.7109375" style="425" customWidth="1"/>
    <col min="16316" max="16384" width="10.7109375" style="425"/>
  </cols>
  <sheetData>
    <row r="1" spans="2:20" ht="13.5" thickBot="1" x14ac:dyDescent="0.3"/>
    <row r="2" spans="2:20" ht="15" customHeight="1" x14ac:dyDescent="0.25">
      <c r="B2" s="820"/>
      <c r="C2" s="821"/>
      <c r="D2" s="821"/>
      <c r="E2" s="821"/>
      <c r="F2" s="821"/>
      <c r="G2" s="821"/>
      <c r="H2" s="821"/>
      <c r="I2" s="821"/>
      <c r="J2" s="821"/>
      <c r="K2" s="822"/>
      <c r="L2" s="434"/>
    </row>
    <row r="3" spans="2:20" ht="15" customHeight="1" x14ac:dyDescent="0.25">
      <c r="B3" s="823"/>
      <c r="C3" s="60" t="str">
        <f>Resumo!E4</f>
        <v>Obra:</v>
      </c>
      <c r="D3" s="52" t="str">
        <f>Resumo!F4</f>
        <v xml:space="preserve">Pavimentação e Drenagem </v>
      </c>
      <c r="E3" s="426"/>
      <c r="F3" s="434"/>
      <c r="G3" s="434"/>
      <c r="H3" s="485"/>
      <c r="I3" s="604" t="s">
        <v>449</v>
      </c>
      <c r="J3" s="60"/>
      <c r="K3" s="824"/>
      <c r="L3" s="434"/>
    </row>
    <row r="4" spans="2:20" ht="15" customHeight="1" x14ac:dyDescent="0.25">
      <c r="B4" s="823"/>
      <c r="C4" s="60" t="str">
        <f>Resumo!E5</f>
        <v>Local:</v>
      </c>
      <c r="D4" s="52" t="str">
        <f>Resumo!F5</f>
        <v>Estádio Municipal Egidio José Preima</v>
      </c>
      <c r="E4" s="426"/>
      <c r="F4" s="434"/>
      <c r="G4" s="434"/>
      <c r="H4" s="485"/>
      <c r="I4" s="606" t="s">
        <v>455</v>
      </c>
      <c r="J4" s="60"/>
      <c r="K4" s="824"/>
      <c r="L4" s="434"/>
    </row>
    <row r="5" spans="2:20" ht="15" customHeight="1" x14ac:dyDescent="0.25">
      <c r="B5" s="823"/>
      <c r="C5" s="60" t="str">
        <f>Resumo!E6</f>
        <v>Bairro:</v>
      </c>
      <c r="D5" s="52" t="str">
        <f>Resumo!F6</f>
        <v>Gleba Sorriso</v>
      </c>
      <c r="E5" s="426"/>
      <c r="F5" s="434"/>
      <c r="G5" s="434"/>
      <c r="H5" s="485"/>
      <c r="I5" s="606" t="s">
        <v>456</v>
      </c>
      <c r="J5" s="60"/>
      <c r="K5" s="824"/>
      <c r="L5" s="434"/>
    </row>
    <row r="6" spans="2:20" ht="15" customHeight="1" x14ac:dyDescent="0.25">
      <c r="B6" s="823"/>
      <c r="C6" s="60" t="str">
        <f>Resumo!E7</f>
        <v>Município:</v>
      </c>
      <c r="D6" s="52" t="str">
        <f>Resumo!F7</f>
        <v>Sorriso - MT</v>
      </c>
      <c r="E6" s="426"/>
      <c r="F6" s="434"/>
      <c r="G6" s="434"/>
      <c r="H6" s="485"/>
      <c r="I6" s="606" t="s">
        <v>457</v>
      </c>
      <c r="J6" s="485"/>
      <c r="K6" s="824"/>
      <c r="L6" s="434"/>
    </row>
    <row r="7" spans="2:20" ht="15" customHeight="1" x14ac:dyDescent="0.25">
      <c r="B7" s="823"/>
      <c r="C7" s="434"/>
      <c r="D7" s="60"/>
      <c r="E7" s="52"/>
      <c r="F7" s="434"/>
      <c r="G7" s="434"/>
      <c r="H7" s="485"/>
      <c r="I7" s="606" t="s">
        <v>458</v>
      </c>
      <c r="J7" s="485"/>
      <c r="K7" s="824"/>
      <c r="L7" s="434"/>
    </row>
    <row r="8" spans="2:20" ht="15" customHeight="1" thickBot="1" x14ac:dyDescent="0.3">
      <c r="B8" s="823"/>
      <c r="C8" s="434"/>
      <c r="D8" s="60"/>
      <c r="E8" s="434"/>
      <c r="F8" s="434"/>
      <c r="G8" s="434"/>
      <c r="H8" s="434"/>
      <c r="I8" s="434"/>
      <c r="J8" s="434"/>
      <c r="K8" s="825"/>
      <c r="L8" s="434"/>
    </row>
    <row r="9" spans="2:20" ht="27.75" customHeight="1" thickBot="1" x14ac:dyDescent="0.3">
      <c r="B9" s="896" t="s">
        <v>462</v>
      </c>
      <c r="C9" s="897"/>
      <c r="D9" s="897"/>
      <c r="E9" s="897"/>
      <c r="F9" s="897"/>
      <c r="G9" s="897"/>
      <c r="H9" s="897"/>
      <c r="I9" s="897"/>
      <c r="J9" s="897"/>
      <c r="K9" s="898"/>
      <c r="L9" s="434"/>
    </row>
    <row r="10" spans="2:20" ht="15" customHeight="1" thickBot="1" x14ac:dyDescent="0.3">
      <c r="B10" s="814"/>
      <c r="C10" s="424"/>
      <c r="D10" s="424"/>
      <c r="E10" s="424"/>
      <c r="F10" s="424"/>
      <c r="G10" s="424"/>
      <c r="H10" s="424"/>
      <c r="I10" s="424"/>
      <c r="J10" s="424"/>
      <c r="K10" s="424"/>
      <c r="L10" s="422"/>
      <c r="R10" s="426"/>
      <c r="S10" s="426"/>
      <c r="T10" s="426"/>
    </row>
    <row r="11" spans="2:20" ht="26.25" customHeight="1" x14ac:dyDescent="0.25">
      <c r="B11" s="1072" t="s">
        <v>326</v>
      </c>
      <c r="C11" s="1073"/>
      <c r="D11" s="1073"/>
      <c r="E11" s="1073"/>
      <c r="F11" s="1073"/>
      <c r="G11" s="1073"/>
      <c r="H11" s="1073"/>
      <c r="I11" s="1073"/>
      <c r="J11" s="1073"/>
      <c r="K11" s="1074"/>
      <c r="L11" s="422"/>
      <c r="R11" s="420"/>
      <c r="S11" s="426"/>
      <c r="T11" s="426"/>
    </row>
    <row r="12" spans="2:20" ht="20.100000000000001" customHeight="1" x14ac:dyDescent="0.25">
      <c r="B12" s="1067" t="s">
        <v>301</v>
      </c>
      <c r="C12" s="444" t="s">
        <v>327</v>
      </c>
      <c r="D12" s="444" t="s">
        <v>328</v>
      </c>
      <c r="E12" s="444" t="s">
        <v>329</v>
      </c>
      <c r="F12" s="444" t="s">
        <v>330</v>
      </c>
      <c r="G12" s="444" t="s">
        <v>331</v>
      </c>
      <c r="H12" s="445" t="s">
        <v>332</v>
      </c>
      <c r="I12" s="584"/>
      <c r="J12" s="584"/>
      <c r="K12" s="585"/>
      <c r="L12" s="386"/>
      <c r="R12" s="420"/>
      <c r="S12" s="426"/>
      <c r="T12" s="426"/>
    </row>
    <row r="13" spans="2:20" ht="15" x14ac:dyDescent="0.25">
      <c r="B13" s="1068"/>
      <c r="C13" s="446" t="s">
        <v>308</v>
      </c>
      <c r="D13" s="446" t="s">
        <v>308</v>
      </c>
      <c r="E13" s="446" t="s">
        <v>308</v>
      </c>
      <c r="F13" s="446" t="s">
        <v>308</v>
      </c>
      <c r="G13" s="446" t="s">
        <v>309</v>
      </c>
      <c r="H13" s="447" t="s">
        <v>333</v>
      </c>
      <c r="I13" s="586"/>
      <c r="J13" s="586"/>
      <c r="K13" s="587"/>
      <c r="L13" s="386"/>
      <c r="M13" s="377"/>
      <c r="N13" s="377"/>
      <c r="O13" s="420"/>
      <c r="P13" s="420"/>
      <c r="Q13" s="420"/>
      <c r="R13" s="420"/>
      <c r="S13" s="426"/>
      <c r="T13" s="426"/>
    </row>
    <row r="14" spans="2:20" ht="20.100000000000001" customHeight="1" x14ac:dyDescent="0.25">
      <c r="B14" s="448" t="s">
        <v>391</v>
      </c>
      <c r="C14" s="449">
        <v>48.5</v>
      </c>
      <c r="D14" s="449">
        <v>0.6</v>
      </c>
      <c r="E14" s="450">
        <v>1.4</v>
      </c>
      <c r="F14" s="450">
        <v>2</v>
      </c>
      <c r="G14" s="450">
        <f>F14*E14</f>
        <v>2.8</v>
      </c>
      <c r="H14" s="451">
        <f>G14*C14</f>
        <v>135.79999999999998</v>
      </c>
      <c r="I14" s="588"/>
      <c r="J14" s="588"/>
      <c r="K14" s="589"/>
      <c r="L14" s="387"/>
      <c r="M14" s="377"/>
      <c r="N14" s="377"/>
      <c r="O14" s="432"/>
      <c r="P14" s="432"/>
      <c r="Q14" s="432"/>
      <c r="R14" s="432"/>
      <c r="S14" s="426"/>
      <c r="T14" s="426"/>
    </row>
    <row r="15" spans="2:20" ht="20.100000000000001" customHeight="1" x14ac:dyDescent="0.25">
      <c r="B15" s="452" t="s">
        <v>392</v>
      </c>
      <c r="C15" s="453">
        <v>197.69</v>
      </c>
      <c r="D15" s="453">
        <v>0.6</v>
      </c>
      <c r="E15" s="454">
        <v>1.4</v>
      </c>
      <c r="F15" s="454">
        <v>2</v>
      </c>
      <c r="G15" s="454">
        <f>F15*E15</f>
        <v>2.8</v>
      </c>
      <c r="H15" s="455">
        <f>G15*C15</f>
        <v>553.53199999999993</v>
      </c>
      <c r="I15" s="590"/>
      <c r="J15" s="590"/>
      <c r="K15" s="591"/>
      <c r="L15" s="385"/>
      <c r="M15" s="487"/>
      <c r="N15" s="487"/>
      <c r="O15" s="432"/>
      <c r="P15" s="432"/>
      <c r="Q15" s="432"/>
      <c r="R15" s="432"/>
      <c r="S15" s="426"/>
      <c r="T15" s="426"/>
    </row>
    <row r="16" spans="2:20" ht="20.100000000000001" customHeight="1" thickBot="1" x14ac:dyDescent="0.3">
      <c r="B16" s="456" t="s">
        <v>32</v>
      </c>
      <c r="C16" s="457">
        <f>SUM(C14:C15)</f>
        <v>246.19</v>
      </c>
      <c r="D16" s="458"/>
      <c r="E16" s="459"/>
      <c r="F16" s="459"/>
      <c r="G16" s="458"/>
      <c r="H16" s="460">
        <f>SUM(H14:H15)</f>
        <v>689.33199999999988</v>
      </c>
      <c r="I16" s="592"/>
      <c r="J16" s="592"/>
      <c r="K16" s="593"/>
      <c r="L16" s="385"/>
      <c r="M16" s="426"/>
      <c r="N16" s="426"/>
      <c r="O16" s="432"/>
      <c r="P16" s="432"/>
      <c r="Q16" s="432"/>
      <c r="R16" s="432"/>
      <c r="S16" s="426"/>
      <c r="T16" s="426"/>
    </row>
    <row r="17" spans="2:20" ht="15.75" thickBot="1" x14ac:dyDescent="0.3">
      <c r="B17" s="815"/>
      <c r="C17" s="816"/>
      <c r="D17" s="816"/>
      <c r="E17" s="816"/>
      <c r="F17" s="816"/>
      <c r="G17" s="816"/>
      <c r="H17" s="816"/>
      <c r="I17" s="816"/>
      <c r="J17" s="816"/>
      <c r="K17" s="816"/>
      <c r="L17" s="422"/>
      <c r="M17" s="426"/>
      <c r="N17" s="426"/>
      <c r="O17" s="432"/>
      <c r="P17" s="432"/>
      <c r="Q17" s="432"/>
      <c r="R17" s="432"/>
      <c r="S17" s="426"/>
      <c r="T17" s="426"/>
    </row>
    <row r="18" spans="2:20" ht="26.25" customHeight="1" thickBot="1" x14ac:dyDescent="0.3">
      <c r="B18" s="1072" t="s">
        <v>447</v>
      </c>
      <c r="C18" s="1073"/>
      <c r="D18" s="1073"/>
      <c r="E18" s="1073"/>
      <c r="F18" s="1073"/>
      <c r="G18" s="1073"/>
      <c r="H18" s="1073"/>
      <c r="I18" s="1073"/>
      <c r="J18" s="1073"/>
      <c r="K18" s="1074"/>
      <c r="L18" s="422"/>
      <c r="M18" s="1064" t="s">
        <v>353</v>
      </c>
      <c r="N18" s="1065"/>
      <c r="O18" s="1065"/>
      <c r="P18" s="1065"/>
      <c r="Q18" s="1066"/>
      <c r="R18" s="432"/>
      <c r="S18" s="426"/>
      <c r="T18" s="426"/>
    </row>
    <row r="19" spans="2:20" ht="30.75" thickBot="1" x14ac:dyDescent="0.3">
      <c r="B19" s="1067" t="s">
        <v>301</v>
      </c>
      <c r="C19" s="444" t="s">
        <v>327</v>
      </c>
      <c r="D19" s="444" t="s">
        <v>334</v>
      </c>
      <c r="E19" s="446" t="s">
        <v>335</v>
      </c>
      <c r="F19" s="444" t="s">
        <v>336</v>
      </c>
      <c r="G19" s="445" t="s">
        <v>332</v>
      </c>
      <c r="H19" s="584"/>
      <c r="I19" s="584"/>
      <c r="J19" s="584"/>
      <c r="K19" s="585"/>
      <c r="L19" s="386"/>
      <c r="M19" s="381" t="s">
        <v>354</v>
      </c>
      <c r="N19" s="382" t="s">
        <v>355</v>
      </c>
      <c r="O19" s="382" t="s">
        <v>356</v>
      </c>
      <c r="P19" s="382" t="s">
        <v>357</v>
      </c>
      <c r="Q19" s="383" t="s">
        <v>358</v>
      </c>
      <c r="R19" s="432"/>
      <c r="S19" s="426"/>
      <c r="T19" s="426"/>
    </row>
    <row r="20" spans="2:20" ht="15" x14ac:dyDescent="0.25">
      <c r="B20" s="1068"/>
      <c r="C20" s="462" t="s">
        <v>308</v>
      </c>
      <c r="D20" s="462" t="s">
        <v>308</v>
      </c>
      <c r="E20" s="462" t="s">
        <v>308</v>
      </c>
      <c r="F20" s="462" t="s">
        <v>309</v>
      </c>
      <c r="G20" s="463" t="s">
        <v>333</v>
      </c>
      <c r="H20" s="586"/>
      <c r="I20" s="586"/>
      <c r="J20" s="586"/>
      <c r="K20" s="587"/>
      <c r="L20" s="386"/>
      <c r="M20" s="436" t="s">
        <v>359</v>
      </c>
      <c r="N20" s="437">
        <v>0.48</v>
      </c>
      <c r="O20" s="437">
        <v>1.28</v>
      </c>
      <c r="P20" s="438">
        <v>1.6</v>
      </c>
      <c r="Q20" s="439">
        <f t="shared" ref="Q20:Q25" si="0">3.141572*(N20*N20/4)</f>
        <v>0.18095454720000001</v>
      </c>
      <c r="R20" s="432"/>
      <c r="S20" s="426"/>
      <c r="T20" s="426"/>
    </row>
    <row r="21" spans="2:20" ht="20.100000000000001" customHeight="1" x14ac:dyDescent="0.25">
      <c r="B21" s="448" t="s">
        <v>391</v>
      </c>
      <c r="C21" s="464">
        <f>C14</f>
        <v>48.5</v>
      </c>
      <c r="D21" s="449">
        <f>D14</f>
        <v>0.6</v>
      </c>
      <c r="E21" s="464">
        <v>0.72</v>
      </c>
      <c r="F21" s="464">
        <v>0.1</v>
      </c>
      <c r="G21" s="465">
        <f>C21*E21*F21</f>
        <v>3.4920000000000004</v>
      </c>
      <c r="H21" s="594"/>
      <c r="I21" s="594"/>
      <c r="J21" s="594"/>
      <c r="K21" s="570"/>
      <c r="L21" s="379"/>
      <c r="M21" s="428" t="s">
        <v>360</v>
      </c>
      <c r="N21" s="429">
        <v>0.72</v>
      </c>
      <c r="O21" s="429">
        <v>1.52</v>
      </c>
      <c r="P21" s="430">
        <v>1.8</v>
      </c>
      <c r="Q21" s="431">
        <f t="shared" si="0"/>
        <v>0.40714773119999997</v>
      </c>
      <c r="R21" s="426"/>
      <c r="S21" s="426"/>
      <c r="T21" s="426"/>
    </row>
    <row r="22" spans="2:20" ht="20.100000000000001" customHeight="1" x14ac:dyDescent="0.25">
      <c r="B22" s="452" t="s">
        <v>392</v>
      </c>
      <c r="C22" s="466">
        <f>C15</f>
        <v>197.69</v>
      </c>
      <c r="D22" s="453">
        <f>D15</f>
        <v>0.6</v>
      </c>
      <c r="E22" s="467">
        <v>0.72</v>
      </c>
      <c r="F22" s="467">
        <v>0.1</v>
      </c>
      <c r="G22" s="468">
        <f>C22*E22*F22</f>
        <v>14.23368</v>
      </c>
      <c r="H22" s="590"/>
      <c r="I22" s="590"/>
      <c r="J22" s="590"/>
      <c r="K22" s="595"/>
      <c r="L22" s="384"/>
      <c r="M22" s="428" t="s">
        <v>361</v>
      </c>
      <c r="N22" s="429">
        <v>0.96</v>
      </c>
      <c r="O22" s="429">
        <v>1.76</v>
      </c>
      <c r="P22" s="430">
        <v>2.0499999999999998</v>
      </c>
      <c r="Q22" s="431">
        <f t="shared" si="0"/>
        <v>0.72381818880000004</v>
      </c>
      <c r="R22" s="426"/>
      <c r="S22" s="426"/>
      <c r="T22" s="426"/>
    </row>
    <row r="23" spans="2:20" ht="20.100000000000001" customHeight="1" thickBot="1" x14ac:dyDescent="0.3">
      <c r="B23" s="456" t="s">
        <v>325</v>
      </c>
      <c r="C23" s="469">
        <f>SUM(C21:C22)</f>
        <v>246.19</v>
      </c>
      <c r="D23" s="470"/>
      <c r="E23" s="470"/>
      <c r="F23" s="471"/>
      <c r="G23" s="472">
        <f>SUM(G21:G22)</f>
        <v>17.725680000000001</v>
      </c>
      <c r="H23" s="592"/>
      <c r="I23" s="592"/>
      <c r="J23" s="592"/>
      <c r="K23" s="596"/>
      <c r="L23" s="384"/>
      <c r="M23" s="428" t="s">
        <v>362</v>
      </c>
      <c r="N23" s="429">
        <v>1.22</v>
      </c>
      <c r="O23" s="429">
        <v>2.02</v>
      </c>
      <c r="P23" s="430">
        <v>2.2999999999999998</v>
      </c>
      <c r="Q23" s="431">
        <f t="shared" si="0"/>
        <v>1.1689789412</v>
      </c>
      <c r="R23" s="426"/>
    </row>
    <row r="24" spans="2:20" ht="15.75" thickBot="1" x14ac:dyDescent="0.3">
      <c r="B24" s="815"/>
      <c r="C24" s="816"/>
      <c r="D24" s="816"/>
      <c r="E24" s="816"/>
      <c r="F24" s="816"/>
      <c r="G24" s="816"/>
      <c r="H24" s="816"/>
      <c r="I24" s="816"/>
      <c r="J24" s="816"/>
      <c r="K24" s="816"/>
      <c r="L24" s="422"/>
      <c r="M24" s="428" t="s">
        <v>363</v>
      </c>
      <c r="N24" s="429">
        <v>1.44</v>
      </c>
      <c r="O24" s="429">
        <v>2.2400000000000002</v>
      </c>
      <c r="P24" s="430">
        <v>2.5499999999999998</v>
      </c>
      <c r="Q24" s="431">
        <f>3.141572*(N24*N24/4)</f>
        <v>1.6285909247999999</v>
      </c>
    </row>
    <row r="25" spans="2:20" ht="15.75" thickBot="1" x14ac:dyDescent="0.3">
      <c r="B25" s="1072" t="s">
        <v>337</v>
      </c>
      <c r="C25" s="1073"/>
      <c r="D25" s="1073"/>
      <c r="E25" s="1073"/>
      <c r="F25" s="1073"/>
      <c r="G25" s="1073"/>
      <c r="H25" s="1073"/>
      <c r="I25" s="1073"/>
      <c r="J25" s="1073"/>
      <c r="K25" s="1074"/>
      <c r="L25" s="423"/>
      <c r="M25" s="440" t="s">
        <v>364</v>
      </c>
      <c r="N25" s="441">
        <v>1.8</v>
      </c>
      <c r="O25" s="442">
        <v>2.6</v>
      </c>
      <c r="P25" s="442">
        <v>3.7</v>
      </c>
      <c r="Q25" s="443">
        <f t="shared" si="0"/>
        <v>2.5446733200000002</v>
      </c>
    </row>
    <row r="26" spans="2:20" ht="30" x14ac:dyDescent="0.25">
      <c r="B26" s="1069" t="s">
        <v>301</v>
      </c>
      <c r="C26" s="444" t="s">
        <v>327</v>
      </c>
      <c r="D26" s="444" t="s">
        <v>334</v>
      </c>
      <c r="E26" s="444" t="s">
        <v>338</v>
      </c>
      <c r="F26" s="444" t="s">
        <v>329</v>
      </c>
      <c r="G26" s="446" t="s">
        <v>339</v>
      </c>
      <c r="H26" s="444" t="s">
        <v>340</v>
      </c>
      <c r="I26" s="444" t="s">
        <v>341</v>
      </c>
      <c r="J26" s="444" t="s">
        <v>342</v>
      </c>
      <c r="K26" s="473" t="s">
        <v>343</v>
      </c>
      <c r="L26" s="378"/>
      <c r="M26" s="435"/>
    </row>
    <row r="27" spans="2:20" ht="15" x14ac:dyDescent="0.25">
      <c r="B27" s="1068"/>
      <c r="C27" s="462" t="s">
        <v>308</v>
      </c>
      <c r="D27" s="462" t="s">
        <v>308</v>
      </c>
      <c r="E27" s="462" t="s">
        <v>308</v>
      </c>
      <c r="F27" s="462" t="s">
        <v>308</v>
      </c>
      <c r="G27" s="462" t="s">
        <v>308</v>
      </c>
      <c r="H27" s="462" t="s">
        <v>309</v>
      </c>
      <c r="I27" s="462" t="s">
        <v>344</v>
      </c>
      <c r="J27" s="462" t="s">
        <v>344</v>
      </c>
      <c r="K27" s="474" t="s">
        <v>333</v>
      </c>
      <c r="L27" s="378"/>
      <c r="M27" s="435"/>
    </row>
    <row r="28" spans="2:20" ht="20.100000000000001" customHeight="1" x14ac:dyDescent="0.25">
      <c r="B28" s="448" t="s">
        <v>391</v>
      </c>
      <c r="C28" s="488">
        <f>C14</f>
        <v>48.5</v>
      </c>
      <c r="D28" s="489">
        <f>D14</f>
        <v>0.6</v>
      </c>
      <c r="E28" s="489">
        <f>E21</f>
        <v>0.72</v>
      </c>
      <c r="F28" s="490">
        <f>E14</f>
        <v>1.4</v>
      </c>
      <c r="G28" s="490">
        <f>F14</f>
        <v>2</v>
      </c>
      <c r="H28" s="490">
        <f>PI()*((E28^2)/4)</f>
        <v>0.40715040790523715</v>
      </c>
      <c r="I28" s="492">
        <f>G28*F28*C28</f>
        <v>135.79999999999998</v>
      </c>
      <c r="J28" s="492">
        <f>H28*C28</f>
        <v>19.746794783404003</v>
      </c>
      <c r="K28" s="560">
        <f>I28-J28</f>
        <v>116.05320521659598</v>
      </c>
      <c r="L28" s="378"/>
      <c r="M28" s="427"/>
    </row>
    <row r="29" spans="2:20" ht="20.100000000000001" customHeight="1" x14ac:dyDescent="0.25">
      <c r="B29" s="452" t="s">
        <v>392</v>
      </c>
      <c r="C29" s="494">
        <f>C15</f>
        <v>197.69</v>
      </c>
      <c r="D29" s="495">
        <f>D15</f>
        <v>0.6</v>
      </c>
      <c r="E29" s="495">
        <f>E22</f>
        <v>0.72</v>
      </c>
      <c r="F29" s="496">
        <f>E15</f>
        <v>1.4</v>
      </c>
      <c r="G29" s="496">
        <f>F15</f>
        <v>2</v>
      </c>
      <c r="H29" s="496">
        <f>PI()*((E29^2)/4)</f>
        <v>0.40715040790523715</v>
      </c>
      <c r="I29" s="498">
        <f>G29*F29*C29</f>
        <v>553.53199999999993</v>
      </c>
      <c r="J29" s="498">
        <f>H29*C29</f>
        <v>80.489564138786335</v>
      </c>
      <c r="K29" s="561">
        <f>I29-J29</f>
        <v>473.04243586121356</v>
      </c>
      <c r="L29" s="378"/>
      <c r="M29" s="427"/>
    </row>
    <row r="30" spans="2:20" ht="20.100000000000001" customHeight="1" thickBot="1" x14ac:dyDescent="0.3">
      <c r="B30" s="476" t="s">
        <v>32</v>
      </c>
      <c r="C30" s="562">
        <f>SUM(C28:C29)</f>
        <v>246.19</v>
      </c>
      <c r="D30" s="477"/>
      <c r="E30" s="477"/>
      <c r="F30" s="478"/>
      <c r="G30" s="478"/>
      <c r="H30" s="477"/>
      <c r="I30" s="479">
        <f>SUM(I28:I29)</f>
        <v>689.33199999999988</v>
      </c>
      <c r="J30" s="479">
        <f>SUM(J28:J29)</f>
        <v>100.23635892219033</v>
      </c>
      <c r="K30" s="480">
        <f>SUM(K28:K29)</f>
        <v>589.09564107780955</v>
      </c>
      <c r="L30" s="378"/>
      <c r="M30" s="433"/>
    </row>
    <row r="31" spans="2:20" ht="15" x14ac:dyDescent="0.25">
      <c r="B31" s="817"/>
      <c r="C31" s="818"/>
      <c r="D31" s="818"/>
      <c r="E31" s="818"/>
      <c r="F31" s="818"/>
      <c r="G31" s="818"/>
      <c r="H31" s="818"/>
      <c r="I31" s="818"/>
      <c r="J31" s="818"/>
      <c r="K31" s="818"/>
      <c r="L31" s="380"/>
      <c r="M31" s="433"/>
    </row>
    <row r="32" spans="2:20" ht="15.75" thickBot="1" x14ac:dyDescent="0.3">
      <c r="B32" s="819"/>
      <c r="C32" s="819"/>
      <c r="D32" s="819"/>
      <c r="E32" s="819"/>
      <c r="F32" s="819"/>
      <c r="G32" s="819"/>
      <c r="H32" s="819"/>
      <c r="I32" s="819"/>
      <c r="J32" s="819"/>
      <c r="K32" s="819"/>
      <c r="L32" s="380"/>
      <c r="M32" s="380"/>
      <c r="N32" s="380"/>
      <c r="O32" s="380"/>
      <c r="P32" s="433"/>
      <c r="Q32" s="433"/>
    </row>
    <row r="33" spans="2:15" ht="26.25" customHeight="1" x14ac:dyDescent="0.25">
      <c r="B33" s="1075" t="s">
        <v>346</v>
      </c>
      <c r="C33" s="1076"/>
      <c r="D33" s="1076"/>
      <c r="E33" s="1076"/>
      <c r="F33" s="1076"/>
      <c r="G33" s="1076"/>
      <c r="H33" s="1076"/>
      <c r="I33" s="1076"/>
      <c r="J33" s="1076"/>
      <c r="K33" s="1077"/>
      <c r="L33" s="380"/>
      <c r="M33" s="380"/>
      <c r="N33" s="380"/>
      <c r="O33" s="380"/>
    </row>
    <row r="34" spans="2:15" ht="30" x14ac:dyDescent="0.25">
      <c r="B34" s="1069" t="s">
        <v>301</v>
      </c>
      <c r="C34" s="500" t="s">
        <v>327</v>
      </c>
      <c r="D34" s="500" t="s">
        <v>334</v>
      </c>
      <c r="E34" s="500" t="s">
        <v>329</v>
      </c>
      <c r="F34" s="500" t="s">
        <v>347</v>
      </c>
      <c r="G34" s="500" t="s">
        <v>348</v>
      </c>
      <c r="H34" s="500" t="s">
        <v>342</v>
      </c>
      <c r="I34" s="500" t="s">
        <v>349</v>
      </c>
      <c r="J34" s="501" t="s">
        <v>350</v>
      </c>
      <c r="K34" s="1078" t="s">
        <v>448</v>
      </c>
      <c r="L34" s="388"/>
      <c r="M34" s="426"/>
    </row>
    <row r="35" spans="2:15" ht="15" x14ac:dyDescent="0.25">
      <c r="B35" s="1068"/>
      <c r="C35" s="462" t="s">
        <v>308</v>
      </c>
      <c r="D35" s="462" t="s">
        <v>308</v>
      </c>
      <c r="E35" s="462" t="s">
        <v>308</v>
      </c>
      <c r="F35" s="462" t="s">
        <v>308</v>
      </c>
      <c r="G35" s="462" t="s">
        <v>309</v>
      </c>
      <c r="H35" s="462" t="s">
        <v>333</v>
      </c>
      <c r="I35" s="462" t="s">
        <v>351</v>
      </c>
      <c r="J35" s="462" t="s">
        <v>352</v>
      </c>
      <c r="K35" s="1079"/>
      <c r="L35" s="386"/>
    </row>
    <row r="36" spans="2:15" ht="20.100000000000001" customHeight="1" x14ac:dyDescent="0.25">
      <c r="B36" s="448" t="s">
        <v>391</v>
      </c>
      <c r="C36" s="488">
        <f t="shared" ref="C36:F37" si="1">C14</f>
        <v>48.5</v>
      </c>
      <c r="D36" s="489">
        <f t="shared" si="1"/>
        <v>0.6</v>
      </c>
      <c r="E36" s="490">
        <f t="shared" si="1"/>
        <v>1.4</v>
      </c>
      <c r="F36" s="490">
        <f t="shared" si="1"/>
        <v>2</v>
      </c>
      <c r="G36" s="491">
        <f>E36*F36</f>
        <v>2.8</v>
      </c>
      <c r="H36" s="492">
        <f>J28</f>
        <v>19.746794783404003</v>
      </c>
      <c r="I36" s="493">
        <v>1</v>
      </c>
      <c r="J36" s="492">
        <f>H36*I36*1.3</f>
        <v>25.670833218425205</v>
      </c>
      <c r="K36" s="1070" t="s">
        <v>345</v>
      </c>
      <c r="L36" s="421"/>
    </row>
    <row r="37" spans="2:15" ht="20.100000000000001" customHeight="1" x14ac:dyDescent="0.25">
      <c r="B37" s="452" t="s">
        <v>392</v>
      </c>
      <c r="C37" s="494">
        <f t="shared" si="1"/>
        <v>197.69</v>
      </c>
      <c r="D37" s="495">
        <f t="shared" si="1"/>
        <v>0.6</v>
      </c>
      <c r="E37" s="496">
        <f t="shared" si="1"/>
        <v>1.4</v>
      </c>
      <c r="F37" s="496">
        <f t="shared" si="1"/>
        <v>2</v>
      </c>
      <c r="G37" s="497">
        <f>E37*F37</f>
        <v>2.8</v>
      </c>
      <c r="H37" s="498">
        <f>J29</f>
        <v>80.489564138786335</v>
      </c>
      <c r="I37" s="499">
        <v>1</v>
      </c>
      <c r="J37" s="498">
        <f>H37*I37*1.3</f>
        <v>104.63643338042223</v>
      </c>
      <c r="K37" s="1071"/>
      <c r="L37" s="421"/>
    </row>
    <row r="38" spans="2:15" ht="20.100000000000001" customHeight="1" thickBot="1" x14ac:dyDescent="0.3">
      <c r="B38" s="481" t="s">
        <v>32</v>
      </c>
      <c r="C38" s="562">
        <f>SUM(C36:C37)</f>
        <v>246.19</v>
      </c>
      <c r="D38" s="458"/>
      <c r="E38" s="459"/>
      <c r="F38" s="459"/>
      <c r="G38" s="458"/>
      <c r="H38" s="482">
        <f>SUM(H36:H37)</f>
        <v>100.23635892219033</v>
      </c>
      <c r="I38" s="458"/>
      <c r="J38" s="482">
        <f>SUM(J36:J37)</f>
        <v>130.30726659884743</v>
      </c>
      <c r="K38" s="483"/>
      <c r="L38" s="421"/>
    </row>
    <row r="39" spans="2:15" s="426" customFormat="1" ht="15" x14ac:dyDescent="0.25">
      <c r="B39" s="484"/>
      <c r="C39" s="485"/>
      <c r="D39" s="485"/>
      <c r="E39" s="485"/>
      <c r="F39" s="485"/>
      <c r="G39" s="485"/>
      <c r="H39" s="485"/>
      <c r="I39" s="485"/>
      <c r="J39" s="485"/>
      <c r="K39" s="485"/>
      <c r="L39" s="434"/>
      <c r="M39" s="434"/>
      <c r="N39" s="434"/>
      <c r="O39" s="434"/>
    </row>
    <row r="40" spans="2:15" s="426" customFormat="1" x14ac:dyDescent="0.25">
      <c r="B40" s="434"/>
      <c r="C40" s="434"/>
      <c r="D40" s="434"/>
      <c r="E40" s="434"/>
      <c r="F40" s="434"/>
      <c r="G40" s="434"/>
      <c r="H40" s="434"/>
      <c r="I40" s="434"/>
      <c r="J40" s="434"/>
      <c r="K40" s="434"/>
      <c r="L40" s="434"/>
      <c r="M40" s="434"/>
      <c r="N40" s="434"/>
      <c r="O40" s="434"/>
    </row>
    <row r="41" spans="2:15" x14ac:dyDescent="0.25">
      <c r="B41" s="425"/>
      <c r="C41" s="425"/>
      <c r="D41" s="425"/>
      <c r="E41" s="425"/>
      <c r="F41" s="425"/>
      <c r="G41" s="425"/>
      <c r="H41" s="425"/>
      <c r="I41" s="425"/>
      <c r="M41" s="426"/>
      <c r="N41" s="426"/>
      <c r="O41" s="426"/>
    </row>
    <row r="42" spans="2:15" x14ac:dyDescent="0.25">
      <c r="B42" s="425"/>
      <c r="C42" s="425"/>
      <c r="D42" s="425"/>
      <c r="E42" s="425"/>
      <c r="F42" s="425"/>
      <c r="G42" s="425"/>
      <c r="H42" s="425"/>
      <c r="I42" s="425"/>
    </row>
    <row r="43" spans="2:15" x14ac:dyDescent="0.25">
      <c r="B43" s="425"/>
      <c r="C43" s="425"/>
      <c r="D43" s="425"/>
      <c r="E43" s="425"/>
      <c r="F43" s="425"/>
      <c r="G43" s="425"/>
      <c r="H43" s="425"/>
      <c r="I43" s="425"/>
    </row>
    <row r="44" spans="2:15" x14ac:dyDescent="0.25">
      <c r="B44" s="425"/>
      <c r="C44" s="425"/>
      <c r="D44" s="425"/>
      <c r="E44" s="425"/>
      <c r="F44" s="425"/>
      <c r="G44" s="425"/>
      <c r="H44" s="425"/>
      <c r="I44" s="425"/>
    </row>
    <row r="45" spans="2:15" x14ac:dyDescent="0.25">
      <c r="B45" s="425"/>
      <c r="C45" s="425"/>
      <c r="D45" s="425"/>
      <c r="E45" s="425"/>
      <c r="F45" s="425"/>
      <c r="G45" s="425"/>
      <c r="H45" s="425"/>
      <c r="I45" s="425"/>
    </row>
    <row r="46" spans="2:15" x14ac:dyDescent="0.25">
      <c r="B46" s="425"/>
      <c r="C46" s="425"/>
      <c r="D46" s="425"/>
      <c r="E46" s="425"/>
      <c r="F46" s="425"/>
      <c r="G46" s="425"/>
      <c r="H46" s="425"/>
      <c r="I46" s="425"/>
    </row>
    <row r="47" spans="2:15" x14ac:dyDescent="0.25">
      <c r="B47" s="425"/>
      <c r="C47" s="425"/>
      <c r="D47" s="425"/>
      <c r="E47" s="425"/>
      <c r="F47" s="425"/>
      <c r="G47" s="425"/>
      <c r="H47" s="425"/>
      <c r="I47" s="425"/>
    </row>
    <row r="48" spans="2:15" x14ac:dyDescent="0.25">
      <c r="B48" s="425"/>
      <c r="C48" s="425"/>
      <c r="D48" s="425"/>
      <c r="E48" s="425"/>
      <c r="F48" s="425"/>
      <c r="G48" s="425"/>
      <c r="H48" s="425"/>
      <c r="I48" s="425"/>
    </row>
    <row r="49" spans="2:9" x14ac:dyDescent="0.25">
      <c r="B49" s="425"/>
      <c r="C49" s="425"/>
      <c r="D49" s="425"/>
      <c r="E49" s="425"/>
      <c r="F49" s="425"/>
      <c r="G49" s="425"/>
      <c r="H49" s="425"/>
      <c r="I49" s="425"/>
    </row>
    <row r="50" spans="2:9" x14ac:dyDescent="0.25">
      <c r="B50" s="425"/>
      <c r="C50" s="425"/>
      <c r="D50" s="425"/>
      <c r="E50" s="425"/>
      <c r="F50" s="425"/>
      <c r="G50" s="425"/>
      <c r="H50" s="425"/>
      <c r="I50" s="425"/>
    </row>
    <row r="51" spans="2:9" x14ac:dyDescent="0.25">
      <c r="B51" s="425"/>
      <c r="C51" s="425"/>
      <c r="D51" s="425"/>
      <c r="E51" s="425"/>
      <c r="F51" s="425"/>
      <c r="G51" s="425"/>
      <c r="H51" s="425"/>
      <c r="I51" s="425"/>
    </row>
    <row r="52" spans="2:9" x14ac:dyDescent="0.25">
      <c r="B52" s="425"/>
      <c r="C52" s="425"/>
      <c r="D52" s="425"/>
      <c r="E52" s="425"/>
      <c r="F52" s="425"/>
      <c r="G52" s="425"/>
      <c r="H52" s="425"/>
      <c r="I52" s="425"/>
    </row>
    <row r="53" spans="2:9" x14ac:dyDescent="0.25">
      <c r="B53" s="425"/>
      <c r="C53" s="425"/>
      <c r="D53" s="425"/>
      <c r="E53" s="425"/>
      <c r="F53" s="425"/>
      <c r="G53" s="425"/>
      <c r="H53" s="425"/>
      <c r="I53" s="425"/>
    </row>
    <row r="54" spans="2:9" x14ac:dyDescent="0.25">
      <c r="B54" s="425"/>
      <c r="C54" s="425"/>
      <c r="D54" s="425"/>
      <c r="E54" s="425"/>
      <c r="F54" s="425"/>
      <c r="G54" s="425"/>
      <c r="H54" s="425"/>
      <c r="I54" s="425"/>
    </row>
    <row r="55" spans="2:9" x14ac:dyDescent="0.25">
      <c r="B55" s="425"/>
      <c r="C55" s="425"/>
      <c r="D55" s="425"/>
      <c r="E55" s="425"/>
      <c r="F55" s="425"/>
      <c r="G55" s="425"/>
      <c r="H55" s="425"/>
      <c r="I55" s="425"/>
    </row>
    <row r="56" spans="2:9" x14ac:dyDescent="0.25">
      <c r="B56" s="425"/>
      <c r="C56" s="425"/>
      <c r="D56" s="425"/>
      <c r="E56" s="425"/>
      <c r="F56" s="425"/>
      <c r="G56" s="425"/>
      <c r="H56" s="425"/>
      <c r="I56" s="425"/>
    </row>
    <row r="57" spans="2:9" x14ac:dyDescent="0.25">
      <c r="B57" s="425"/>
      <c r="C57" s="425"/>
      <c r="D57" s="425"/>
      <c r="E57" s="425"/>
      <c r="F57" s="425"/>
      <c r="G57" s="425"/>
      <c r="H57" s="425"/>
      <c r="I57" s="425"/>
    </row>
    <row r="58" spans="2:9" x14ac:dyDescent="0.25">
      <c r="B58" s="425"/>
      <c r="C58" s="425"/>
      <c r="D58" s="425"/>
      <c r="E58" s="425"/>
      <c r="F58" s="425"/>
      <c r="G58" s="425"/>
      <c r="H58" s="425"/>
      <c r="I58" s="425"/>
    </row>
    <row r="59" spans="2:9" x14ac:dyDescent="0.25">
      <c r="B59" s="425"/>
      <c r="C59" s="425"/>
      <c r="D59" s="425"/>
      <c r="E59" s="425"/>
      <c r="F59" s="425"/>
      <c r="G59" s="425"/>
      <c r="H59" s="425"/>
      <c r="I59" s="425"/>
    </row>
    <row r="60" spans="2:9" x14ac:dyDescent="0.25">
      <c r="B60" s="425"/>
      <c r="C60" s="425"/>
      <c r="D60" s="425"/>
      <c r="E60" s="425"/>
      <c r="F60" s="425"/>
      <c r="G60" s="425"/>
      <c r="H60" s="425"/>
      <c r="I60" s="425"/>
    </row>
    <row r="61" spans="2:9" x14ac:dyDescent="0.25">
      <c r="B61" s="425"/>
      <c r="C61" s="425"/>
      <c r="D61" s="425"/>
      <c r="E61" s="425"/>
      <c r="F61" s="425"/>
      <c r="G61" s="425"/>
      <c r="H61" s="425"/>
      <c r="I61" s="425"/>
    </row>
    <row r="62" spans="2:9" x14ac:dyDescent="0.25">
      <c r="B62" s="425"/>
      <c r="C62" s="425"/>
      <c r="D62" s="425"/>
      <c r="E62" s="425"/>
      <c r="F62" s="425"/>
      <c r="G62" s="425"/>
      <c r="H62" s="425"/>
      <c r="I62" s="425"/>
    </row>
    <row r="63" spans="2:9" x14ac:dyDescent="0.25">
      <c r="B63" s="425"/>
      <c r="C63" s="425"/>
      <c r="D63" s="425"/>
      <c r="E63" s="425"/>
      <c r="F63" s="425"/>
      <c r="G63" s="425"/>
      <c r="H63" s="425"/>
      <c r="I63" s="425"/>
    </row>
    <row r="64" spans="2:9" x14ac:dyDescent="0.25">
      <c r="B64" s="425"/>
      <c r="C64" s="425"/>
      <c r="D64" s="425"/>
      <c r="E64" s="425"/>
      <c r="F64" s="425"/>
      <c r="G64" s="425"/>
      <c r="H64" s="425"/>
      <c r="I64" s="425"/>
    </row>
    <row r="65" spans="2:9" x14ac:dyDescent="0.25">
      <c r="B65" s="425"/>
      <c r="C65" s="425"/>
      <c r="D65" s="425"/>
      <c r="E65" s="425"/>
      <c r="F65" s="425"/>
      <c r="G65" s="425"/>
      <c r="H65" s="425"/>
      <c r="I65" s="425"/>
    </row>
    <row r="66" spans="2:9" x14ac:dyDescent="0.25">
      <c r="B66" s="425"/>
      <c r="C66" s="425"/>
      <c r="D66" s="425"/>
      <c r="E66" s="425"/>
      <c r="F66" s="425"/>
      <c r="G66" s="425"/>
      <c r="H66" s="425"/>
      <c r="I66" s="425"/>
    </row>
    <row r="67" spans="2:9" x14ac:dyDescent="0.25">
      <c r="B67" s="425"/>
      <c r="C67" s="425"/>
      <c r="D67" s="425"/>
      <c r="E67" s="425"/>
      <c r="F67" s="425"/>
      <c r="G67" s="425"/>
      <c r="H67" s="425"/>
      <c r="I67" s="425"/>
    </row>
    <row r="68" spans="2:9" x14ac:dyDescent="0.25">
      <c r="B68" s="425"/>
      <c r="C68" s="425"/>
      <c r="D68" s="425"/>
      <c r="E68" s="425"/>
      <c r="F68" s="425"/>
      <c r="G68" s="425"/>
      <c r="H68" s="425"/>
      <c r="I68" s="425"/>
    </row>
    <row r="69" spans="2:9" x14ac:dyDescent="0.25">
      <c r="B69" s="425"/>
      <c r="C69" s="425"/>
      <c r="D69" s="425"/>
      <c r="E69" s="425"/>
      <c r="F69" s="425"/>
      <c r="G69" s="425"/>
      <c r="H69" s="425"/>
      <c r="I69" s="425"/>
    </row>
    <row r="70" spans="2:9" x14ac:dyDescent="0.25">
      <c r="B70" s="425"/>
      <c r="C70" s="425"/>
      <c r="D70" s="425"/>
      <c r="E70" s="425"/>
      <c r="F70" s="425"/>
      <c r="G70" s="425"/>
      <c r="H70" s="425"/>
      <c r="I70" s="425"/>
    </row>
    <row r="71" spans="2:9" x14ac:dyDescent="0.25">
      <c r="B71" s="425"/>
      <c r="C71" s="425"/>
      <c r="D71" s="425"/>
      <c r="E71" s="425"/>
      <c r="F71" s="425"/>
      <c r="G71" s="425"/>
      <c r="H71" s="425"/>
      <c r="I71" s="425"/>
    </row>
    <row r="72" spans="2:9" x14ac:dyDescent="0.25">
      <c r="B72" s="425"/>
      <c r="C72" s="425"/>
      <c r="D72" s="425"/>
      <c r="E72" s="425"/>
      <c r="F72" s="425"/>
      <c r="G72" s="425"/>
      <c r="H72" s="425"/>
      <c r="I72" s="425"/>
    </row>
    <row r="73" spans="2:9" x14ac:dyDescent="0.25">
      <c r="B73" s="425"/>
      <c r="C73" s="425"/>
      <c r="D73" s="425"/>
      <c r="E73" s="425"/>
      <c r="F73" s="425"/>
      <c r="G73" s="425"/>
      <c r="H73" s="425"/>
      <c r="I73" s="425"/>
    </row>
    <row r="74" spans="2:9" x14ac:dyDescent="0.25">
      <c r="B74" s="425"/>
      <c r="C74" s="425"/>
      <c r="D74" s="425"/>
      <c r="E74" s="425"/>
      <c r="F74" s="425"/>
      <c r="G74" s="425"/>
      <c r="H74" s="425"/>
      <c r="I74" s="425"/>
    </row>
    <row r="75" spans="2:9" x14ac:dyDescent="0.25">
      <c r="B75" s="425"/>
      <c r="C75" s="425"/>
      <c r="D75" s="425"/>
      <c r="E75" s="425"/>
      <c r="F75" s="425"/>
      <c r="G75" s="425"/>
      <c r="H75" s="425"/>
      <c r="I75" s="425"/>
    </row>
    <row r="76" spans="2:9" x14ac:dyDescent="0.25">
      <c r="B76" s="425"/>
      <c r="C76" s="425"/>
      <c r="D76" s="425"/>
      <c r="E76" s="425"/>
      <c r="F76" s="425"/>
      <c r="G76" s="425"/>
      <c r="H76" s="425"/>
      <c r="I76" s="425"/>
    </row>
    <row r="77" spans="2:9" x14ac:dyDescent="0.25">
      <c r="B77" s="425"/>
      <c r="C77" s="425"/>
      <c r="D77" s="425"/>
      <c r="E77" s="425"/>
      <c r="F77" s="425"/>
      <c r="G77" s="425"/>
      <c r="H77" s="425"/>
      <c r="I77" s="425"/>
    </row>
    <row r="78" spans="2:9" x14ac:dyDescent="0.25">
      <c r="B78" s="425"/>
      <c r="C78" s="425"/>
      <c r="D78" s="425"/>
      <c r="E78" s="425"/>
      <c r="F78" s="425"/>
      <c r="G78" s="425"/>
      <c r="H78" s="425"/>
      <c r="I78" s="425"/>
    </row>
    <row r="79" spans="2:9" x14ac:dyDescent="0.25">
      <c r="B79" s="425"/>
      <c r="C79" s="425"/>
      <c r="D79" s="425"/>
      <c r="E79" s="425"/>
      <c r="F79" s="425"/>
      <c r="G79" s="425"/>
      <c r="H79" s="425"/>
      <c r="I79" s="425"/>
    </row>
    <row r="80" spans="2:9" x14ac:dyDescent="0.25">
      <c r="B80" s="425"/>
      <c r="C80" s="425"/>
      <c r="D80" s="425"/>
      <c r="E80" s="425"/>
      <c r="F80" s="425"/>
      <c r="G80" s="425"/>
      <c r="H80" s="425"/>
      <c r="I80" s="425"/>
    </row>
    <row r="81" spans="2:9" x14ac:dyDescent="0.25">
      <c r="B81" s="425"/>
      <c r="C81" s="425"/>
      <c r="D81" s="425"/>
      <c r="E81" s="425"/>
      <c r="F81" s="425"/>
      <c r="G81" s="425"/>
      <c r="H81" s="425"/>
      <c r="I81" s="425"/>
    </row>
    <row r="82" spans="2:9" x14ac:dyDescent="0.25">
      <c r="B82" s="425"/>
      <c r="C82" s="425"/>
      <c r="D82" s="425"/>
      <c r="E82" s="425"/>
      <c r="F82" s="425"/>
      <c r="G82" s="425"/>
      <c r="H82" s="425"/>
      <c r="I82" s="425"/>
    </row>
    <row r="83" spans="2:9" x14ac:dyDescent="0.25">
      <c r="B83" s="425"/>
      <c r="C83" s="425"/>
      <c r="D83" s="425"/>
      <c r="E83" s="425"/>
      <c r="F83" s="425"/>
      <c r="G83" s="425"/>
      <c r="H83" s="425"/>
      <c r="I83" s="425"/>
    </row>
    <row r="84" spans="2:9" x14ac:dyDescent="0.25">
      <c r="B84" s="425"/>
      <c r="C84" s="425"/>
      <c r="D84" s="425"/>
      <c r="E84" s="425"/>
      <c r="F84" s="425"/>
      <c r="G84" s="425"/>
      <c r="H84" s="425"/>
      <c r="I84" s="425"/>
    </row>
    <row r="85" spans="2:9" x14ac:dyDescent="0.25">
      <c r="B85" s="425"/>
      <c r="C85" s="425"/>
      <c r="D85" s="425"/>
      <c r="E85" s="425"/>
      <c r="F85" s="425"/>
      <c r="G85" s="425"/>
      <c r="H85" s="425"/>
      <c r="I85" s="425"/>
    </row>
    <row r="86" spans="2:9" x14ac:dyDescent="0.25">
      <c r="B86" s="425"/>
      <c r="C86" s="425"/>
      <c r="D86" s="425"/>
      <c r="E86" s="425"/>
      <c r="F86" s="425"/>
      <c r="G86" s="425"/>
      <c r="H86" s="425"/>
      <c r="I86" s="425"/>
    </row>
    <row r="87" spans="2:9" x14ac:dyDescent="0.25">
      <c r="B87" s="425"/>
      <c r="C87" s="425"/>
      <c r="D87" s="425"/>
      <c r="E87" s="425"/>
      <c r="F87" s="425"/>
      <c r="G87" s="425"/>
      <c r="H87" s="425"/>
      <c r="I87" s="425"/>
    </row>
    <row r="88" spans="2:9" x14ac:dyDescent="0.25">
      <c r="B88" s="425"/>
      <c r="C88" s="425"/>
      <c r="D88" s="425"/>
      <c r="E88" s="425"/>
      <c r="F88" s="425"/>
      <c r="G88" s="425"/>
      <c r="H88" s="425"/>
      <c r="I88" s="425"/>
    </row>
    <row r="89" spans="2:9" x14ac:dyDescent="0.25">
      <c r="B89" s="425"/>
      <c r="C89" s="425"/>
      <c r="D89" s="425"/>
      <c r="E89" s="425"/>
      <c r="F89" s="425"/>
      <c r="G89" s="425"/>
      <c r="H89" s="425"/>
      <c r="I89" s="425"/>
    </row>
    <row r="90" spans="2:9" x14ac:dyDescent="0.25">
      <c r="B90" s="425"/>
      <c r="C90" s="425"/>
      <c r="D90" s="425"/>
      <c r="E90" s="425"/>
      <c r="F90" s="425"/>
      <c r="G90" s="425"/>
      <c r="H90" s="425"/>
      <c r="I90" s="425"/>
    </row>
    <row r="91" spans="2:9" x14ac:dyDescent="0.25">
      <c r="B91" s="425"/>
      <c r="C91" s="425"/>
      <c r="D91" s="425"/>
      <c r="E91" s="425"/>
      <c r="F91" s="425"/>
      <c r="G91" s="425"/>
      <c r="H91" s="425"/>
      <c r="I91" s="425"/>
    </row>
    <row r="92" spans="2:9" x14ac:dyDescent="0.25">
      <c r="B92" s="425"/>
      <c r="C92" s="425"/>
      <c r="D92" s="425"/>
      <c r="E92" s="425"/>
      <c r="F92" s="425"/>
      <c r="G92" s="425"/>
      <c r="H92" s="425"/>
      <c r="I92" s="425"/>
    </row>
    <row r="93" spans="2:9" x14ac:dyDescent="0.25">
      <c r="B93" s="425"/>
      <c r="C93" s="425"/>
      <c r="D93" s="425"/>
      <c r="E93" s="425"/>
      <c r="F93" s="425"/>
      <c r="G93" s="425"/>
      <c r="H93" s="425"/>
      <c r="I93" s="425"/>
    </row>
    <row r="94" spans="2:9" x14ac:dyDescent="0.25">
      <c r="B94" s="425"/>
      <c r="C94" s="425"/>
      <c r="D94" s="425"/>
      <c r="E94" s="425"/>
      <c r="F94" s="425"/>
      <c r="G94" s="425"/>
      <c r="H94" s="425"/>
      <c r="I94" s="425"/>
    </row>
    <row r="95" spans="2:9" x14ac:dyDescent="0.25">
      <c r="B95" s="425"/>
      <c r="C95" s="425"/>
      <c r="D95" s="425"/>
      <c r="E95" s="425"/>
      <c r="F95" s="425"/>
      <c r="G95" s="425"/>
      <c r="H95" s="425"/>
      <c r="I95" s="425"/>
    </row>
    <row r="96" spans="2:9" x14ac:dyDescent="0.25">
      <c r="B96" s="425"/>
      <c r="C96" s="425"/>
      <c r="D96" s="425"/>
      <c r="E96" s="425"/>
      <c r="F96" s="425"/>
      <c r="G96" s="425"/>
      <c r="H96" s="425"/>
      <c r="I96" s="425"/>
    </row>
    <row r="97" spans="2:9" x14ac:dyDescent="0.25">
      <c r="B97" s="425"/>
      <c r="C97" s="425"/>
      <c r="D97" s="425"/>
      <c r="E97" s="425"/>
      <c r="F97" s="425"/>
      <c r="G97" s="425"/>
      <c r="H97" s="425"/>
      <c r="I97" s="425"/>
    </row>
    <row r="98" spans="2:9" x14ac:dyDescent="0.25">
      <c r="B98" s="425"/>
      <c r="C98" s="425"/>
      <c r="D98" s="425"/>
      <c r="E98" s="425"/>
      <c r="F98" s="425"/>
      <c r="G98" s="425"/>
      <c r="H98" s="425"/>
      <c r="I98" s="425"/>
    </row>
    <row r="99" spans="2:9" x14ac:dyDescent="0.25">
      <c r="B99" s="425"/>
      <c r="C99" s="425"/>
      <c r="D99" s="425"/>
      <c r="E99" s="425"/>
      <c r="F99" s="425"/>
      <c r="G99" s="425"/>
      <c r="H99" s="425"/>
      <c r="I99" s="425"/>
    </row>
    <row r="100" spans="2:9" x14ac:dyDescent="0.25">
      <c r="B100" s="425"/>
      <c r="C100" s="425"/>
      <c r="D100" s="425"/>
      <c r="E100" s="425"/>
      <c r="F100" s="425"/>
      <c r="G100" s="425"/>
      <c r="H100" s="425"/>
      <c r="I100" s="425"/>
    </row>
    <row r="101" spans="2:9" x14ac:dyDescent="0.25">
      <c r="B101" s="425"/>
      <c r="C101" s="425"/>
      <c r="D101" s="425"/>
      <c r="E101" s="425"/>
      <c r="F101" s="425"/>
      <c r="G101" s="425"/>
      <c r="H101" s="425"/>
      <c r="I101" s="425"/>
    </row>
    <row r="102" spans="2:9" x14ac:dyDescent="0.25">
      <c r="B102" s="425"/>
      <c r="C102" s="425"/>
      <c r="D102" s="425"/>
      <c r="E102" s="425"/>
      <c r="F102" s="425"/>
      <c r="G102" s="425"/>
      <c r="H102" s="425"/>
      <c r="I102" s="425"/>
    </row>
    <row r="103" spans="2:9" x14ac:dyDescent="0.25">
      <c r="B103" s="425"/>
      <c r="C103" s="425"/>
      <c r="D103" s="425"/>
      <c r="E103" s="425"/>
      <c r="F103" s="425"/>
      <c r="G103" s="425"/>
      <c r="H103" s="425"/>
      <c r="I103" s="425"/>
    </row>
    <row r="104" spans="2:9" x14ac:dyDescent="0.25">
      <c r="B104" s="425"/>
      <c r="C104" s="425"/>
      <c r="D104" s="425"/>
      <c r="E104" s="425"/>
      <c r="F104" s="425"/>
      <c r="G104" s="425"/>
      <c r="H104" s="425"/>
      <c r="I104" s="425"/>
    </row>
    <row r="105" spans="2:9" x14ac:dyDescent="0.25">
      <c r="B105" s="425"/>
      <c r="C105" s="425"/>
      <c r="D105" s="425"/>
      <c r="E105" s="425"/>
      <c r="F105" s="425"/>
      <c r="G105" s="425"/>
      <c r="H105" s="425"/>
      <c r="I105" s="425"/>
    </row>
    <row r="106" spans="2:9" x14ac:dyDescent="0.25">
      <c r="B106" s="425"/>
      <c r="C106" s="425"/>
      <c r="D106" s="425"/>
      <c r="E106" s="425"/>
      <c r="F106" s="425"/>
      <c r="G106" s="425"/>
      <c r="H106" s="425"/>
      <c r="I106" s="425"/>
    </row>
    <row r="107" spans="2:9" x14ac:dyDescent="0.25">
      <c r="B107" s="425"/>
      <c r="C107" s="425"/>
      <c r="D107" s="425"/>
      <c r="E107" s="425"/>
      <c r="F107" s="425"/>
      <c r="G107" s="425"/>
      <c r="H107" s="425"/>
      <c r="I107" s="425"/>
    </row>
    <row r="108" spans="2:9" x14ac:dyDescent="0.25">
      <c r="B108" s="425"/>
      <c r="C108" s="425"/>
      <c r="D108" s="425"/>
      <c r="E108" s="425"/>
      <c r="F108" s="425"/>
      <c r="G108" s="425"/>
      <c r="H108" s="425"/>
      <c r="I108" s="425"/>
    </row>
    <row r="109" spans="2:9" x14ac:dyDescent="0.25">
      <c r="B109" s="425"/>
      <c r="C109" s="425"/>
      <c r="D109" s="425"/>
      <c r="E109" s="425"/>
      <c r="F109" s="425"/>
      <c r="G109" s="425"/>
      <c r="H109" s="425"/>
      <c r="I109" s="425"/>
    </row>
    <row r="110" spans="2:9" x14ac:dyDescent="0.25">
      <c r="B110" s="425"/>
      <c r="C110" s="425"/>
      <c r="D110" s="425"/>
      <c r="E110" s="425"/>
      <c r="F110" s="425"/>
      <c r="G110" s="425"/>
      <c r="H110" s="425"/>
      <c r="I110" s="425"/>
    </row>
  </sheetData>
  <mergeCells count="12">
    <mergeCell ref="K36:K37"/>
    <mergeCell ref="B25:K25"/>
    <mergeCell ref="B33:K33"/>
    <mergeCell ref="B11:K11"/>
    <mergeCell ref="B18:K18"/>
    <mergeCell ref="K34:K35"/>
    <mergeCell ref="B34:B35"/>
    <mergeCell ref="M18:Q18"/>
    <mergeCell ref="B19:B20"/>
    <mergeCell ref="B26:B27"/>
    <mergeCell ref="B12:B13"/>
    <mergeCell ref="B9:K9"/>
  </mergeCells>
  <printOptions horizontalCentered="1"/>
  <pageMargins left="0.51181102362204722" right="0.51181102362204722" top="0.78740157480314965" bottom="0.78740157480314965" header="0.31496062992125984" footer="0.31496062992125984"/>
  <pageSetup paperSize="9" scale="68" orientation="landscape" horizontalDpi="360" verticalDpi="360" r:id="rId1"/>
  <headerFooter>
    <oddFooter>&amp;C&amp;"-,Negrito itálico"Rodrigo Thibes Gonsalves&amp;"-,Itálico"
Engenheiro Civil 
CREA-MT 033947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K30"/>
  <sheetViews>
    <sheetView showGridLines="0" view="pageBreakPreview" zoomScale="80" zoomScaleNormal="100" zoomScaleSheetLayoutView="80" workbookViewId="0">
      <selection activeCell="B9" activeCellId="3" sqref="B30:H30 B23:H23 B16:H16 B9:H9"/>
    </sheetView>
  </sheetViews>
  <sheetFormatPr defaultColWidth="10.7109375" defaultRowHeight="15" x14ac:dyDescent="0.25"/>
  <cols>
    <col min="1" max="1" width="3.7109375" style="538" customWidth="1"/>
    <col min="2" max="2" width="32.7109375" style="548" bestFit="1" customWidth="1"/>
    <col min="3" max="8" width="15.7109375" style="548" customWidth="1"/>
    <col min="9" max="246" width="10.7109375" style="538" customWidth="1"/>
    <col min="247" max="251" width="10.7109375" style="538"/>
    <col min="252" max="252" width="6.7109375" style="538" customWidth="1"/>
    <col min="253" max="253" width="2.5703125" style="538" customWidth="1"/>
    <col min="254" max="254" width="6.7109375" style="538" customWidth="1"/>
    <col min="255" max="255" width="8" style="538" customWidth="1"/>
    <col min="256" max="256" width="1.7109375" style="538" customWidth="1"/>
    <col min="257" max="257" width="11.140625" style="538" customWidth="1"/>
    <col min="258" max="263" width="12.7109375" style="538" customWidth="1"/>
    <col min="264" max="264" width="29.7109375" style="538" customWidth="1"/>
    <col min="265" max="502" width="10.7109375" style="538" customWidth="1"/>
    <col min="503" max="507" width="10.7109375" style="538"/>
    <col min="508" max="508" width="6.7109375" style="538" customWidth="1"/>
    <col min="509" max="509" width="2.5703125" style="538" customWidth="1"/>
    <col min="510" max="510" width="6.7109375" style="538" customWidth="1"/>
    <col min="511" max="511" width="8" style="538" customWidth="1"/>
    <col min="512" max="512" width="1.7109375" style="538" customWidth="1"/>
    <col min="513" max="513" width="11.140625" style="538" customWidth="1"/>
    <col min="514" max="519" width="12.7109375" style="538" customWidth="1"/>
    <col min="520" max="520" width="29.7109375" style="538" customWidth="1"/>
    <col min="521" max="758" width="10.7109375" style="538" customWidth="1"/>
    <col min="759" max="763" width="10.7109375" style="538"/>
    <col min="764" max="764" width="6.7109375" style="538" customWidth="1"/>
    <col min="765" max="765" width="2.5703125" style="538" customWidth="1"/>
    <col min="766" max="766" width="6.7109375" style="538" customWidth="1"/>
    <col min="767" max="767" width="8" style="538" customWidth="1"/>
    <col min="768" max="768" width="1.7109375" style="538" customWidth="1"/>
    <col min="769" max="769" width="11.140625" style="538" customWidth="1"/>
    <col min="770" max="775" width="12.7109375" style="538" customWidth="1"/>
    <col min="776" max="776" width="29.7109375" style="538" customWidth="1"/>
    <col min="777" max="1014" width="10.7109375" style="538" customWidth="1"/>
    <col min="1015" max="1019" width="10.7109375" style="538"/>
    <col min="1020" max="1020" width="6.7109375" style="538" customWidth="1"/>
    <col min="1021" max="1021" width="2.5703125" style="538" customWidth="1"/>
    <col min="1022" max="1022" width="6.7109375" style="538" customWidth="1"/>
    <col min="1023" max="1023" width="8" style="538" customWidth="1"/>
    <col min="1024" max="1024" width="1.7109375" style="538" customWidth="1"/>
    <col min="1025" max="1025" width="11.140625" style="538" customWidth="1"/>
    <col min="1026" max="1031" width="12.7109375" style="538" customWidth="1"/>
    <col min="1032" max="1032" width="29.7109375" style="538" customWidth="1"/>
    <col min="1033" max="1270" width="10.7109375" style="538" customWidth="1"/>
    <col min="1271" max="1275" width="10.7109375" style="538"/>
    <col min="1276" max="1276" width="6.7109375" style="538" customWidth="1"/>
    <col min="1277" max="1277" width="2.5703125" style="538" customWidth="1"/>
    <col min="1278" max="1278" width="6.7109375" style="538" customWidth="1"/>
    <col min="1279" max="1279" width="8" style="538" customWidth="1"/>
    <col min="1280" max="1280" width="1.7109375" style="538" customWidth="1"/>
    <col min="1281" max="1281" width="11.140625" style="538" customWidth="1"/>
    <col min="1282" max="1287" width="12.7109375" style="538" customWidth="1"/>
    <col min="1288" max="1288" width="29.7109375" style="538" customWidth="1"/>
    <col min="1289" max="1526" width="10.7109375" style="538" customWidth="1"/>
    <col min="1527" max="1531" width="10.7109375" style="538"/>
    <col min="1532" max="1532" width="6.7109375" style="538" customWidth="1"/>
    <col min="1533" max="1533" width="2.5703125" style="538" customWidth="1"/>
    <col min="1534" max="1534" width="6.7109375" style="538" customWidth="1"/>
    <col min="1535" max="1535" width="8" style="538" customWidth="1"/>
    <col min="1536" max="1536" width="1.7109375" style="538" customWidth="1"/>
    <col min="1537" max="1537" width="11.140625" style="538" customWidth="1"/>
    <col min="1538" max="1543" width="12.7109375" style="538" customWidth="1"/>
    <col min="1544" max="1544" width="29.7109375" style="538" customWidth="1"/>
    <col min="1545" max="1782" width="10.7109375" style="538" customWidth="1"/>
    <col min="1783" max="1787" width="10.7109375" style="538"/>
    <col min="1788" max="1788" width="6.7109375" style="538" customWidth="1"/>
    <col min="1789" max="1789" width="2.5703125" style="538" customWidth="1"/>
    <col min="1790" max="1790" width="6.7109375" style="538" customWidth="1"/>
    <col min="1791" max="1791" width="8" style="538" customWidth="1"/>
    <col min="1792" max="1792" width="1.7109375" style="538" customWidth="1"/>
    <col min="1793" max="1793" width="11.140625" style="538" customWidth="1"/>
    <col min="1794" max="1799" width="12.7109375" style="538" customWidth="1"/>
    <col min="1800" max="1800" width="29.7109375" style="538" customWidth="1"/>
    <col min="1801" max="2038" width="10.7109375" style="538" customWidth="1"/>
    <col min="2039" max="2043" width="10.7109375" style="538"/>
    <col min="2044" max="2044" width="6.7109375" style="538" customWidth="1"/>
    <col min="2045" max="2045" width="2.5703125" style="538" customWidth="1"/>
    <col min="2046" max="2046" width="6.7109375" style="538" customWidth="1"/>
    <col min="2047" max="2047" width="8" style="538" customWidth="1"/>
    <col min="2048" max="2048" width="1.7109375" style="538" customWidth="1"/>
    <col min="2049" max="2049" width="11.140625" style="538" customWidth="1"/>
    <col min="2050" max="2055" width="12.7109375" style="538" customWidth="1"/>
    <col min="2056" max="2056" width="29.7109375" style="538" customWidth="1"/>
    <col min="2057" max="2294" width="10.7109375" style="538" customWidth="1"/>
    <col min="2295" max="2299" width="10.7109375" style="538"/>
    <col min="2300" max="2300" width="6.7109375" style="538" customWidth="1"/>
    <col min="2301" max="2301" width="2.5703125" style="538" customWidth="1"/>
    <col min="2302" max="2302" width="6.7109375" style="538" customWidth="1"/>
    <col min="2303" max="2303" width="8" style="538" customWidth="1"/>
    <col min="2304" max="2304" width="1.7109375" style="538" customWidth="1"/>
    <col min="2305" max="2305" width="11.140625" style="538" customWidth="1"/>
    <col min="2306" max="2311" width="12.7109375" style="538" customWidth="1"/>
    <col min="2312" max="2312" width="29.7109375" style="538" customWidth="1"/>
    <col min="2313" max="2550" width="10.7109375" style="538" customWidth="1"/>
    <col min="2551" max="2555" width="10.7109375" style="538"/>
    <col min="2556" max="2556" width="6.7109375" style="538" customWidth="1"/>
    <col min="2557" max="2557" width="2.5703125" style="538" customWidth="1"/>
    <col min="2558" max="2558" width="6.7109375" style="538" customWidth="1"/>
    <col min="2559" max="2559" width="8" style="538" customWidth="1"/>
    <col min="2560" max="2560" width="1.7109375" style="538" customWidth="1"/>
    <col min="2561" max="2561" width="11.140625" style="538" customWidth="1"/>
    <col min="2562" max="2567" width="12.7109375" style="538" customWidth="1"/>
    <col min="2568" max="2568" width="29.7109375" style="538" customWidth="1"/>
    <col min="2569" max="2806" width="10.7109375" style="538" customWidth="1"/>
    <col min="2807" max="2811" width="10.7109375" style="538"/>
    <col min="2812" max="2812" width="6.7109375" style="538" customWidth="1"/>
    <col min="2813" max="2813" width="2.5703125" style="538" customWidth="1"/>
    <col min="2814" max="2814" width="6.7109375" style="538" customWidth="1"/>
    <col min="2815" max="2815" width="8" style="538" customWidth="1"/>
    <col min="2816" max="2816" width="1.7109375" style="538" customWidth="1"/>
    <col min="2817" max="2817" width="11.140625" style="538" customWidth="1"/>
    <col min="2818" max="2823" width="12.7109375" style="538" customWidth="1"/>
    <col min="2824" max="2824" width="29.7109375" style="538" customWidth="1"/>
    <col min="2825" max="3062" width="10.7109375" style="538" customWidth="1"/>
    <col min="3063" max="3067" width="10.7109375" style="538"/>
    <col min="3068" max="3068" width="6.7109375" style="538" customWidth="1"/>
    <col min="3069" max="3069" width="2.5703125" style="538" customWidth="1"/>
    <col min="3070" max="3070" width="6.7109375" style="538" customWidth="1"/>
    <col min="3071" max="3071" width="8" style="538" customWidth="1"/>
    <col min="3072" max="3072" width="1.7109375" style="538" customWidth="1"/>
    <col min="3073" max="3073" width="11.140625" style="538" customWidth="1"/>
    <col min="3074" max="3079" width="12.7109375" style="538" customWidth="1"/>
    <col min="3080" max="3080" width="29.7109375" style="538" customWidth="1"/>
    <col min="3081" max="3318" width="10.7109375" style="538" customWidth="1"/>
    <col min="3319" max="3323" width="10.7109375" style="538"/>
    <col min="3324" max="3324" width="6.7109375" style="538" customWidth="1"/>
    <col min="3325" max="3325" width="2.5703125" style="538" customWidth="1"/>
    <col min="3326" max="3326" width="6.7109375" style="538" customWidth="1"/>
    <col min="3327" max="3327" width="8" style="538" customWidth="1"/>
    <col min="3328" max="3328" width="1.7109375" style="538" customWidth="1"/>
    <col min="3329" max="3329" width="11.140625" style="538" customWidth="1"/>
    <col min="3330" max="3335" width="12.7109375" style="538" customWidth="1"/>
    <col min="3336" max="3336" width="29.7109375" style="538" customWidth="1"/>
    <col min="3337" max="3574" width="10.7109375" style="538" customWidth="1"/>
    <col min="3575" max="3579" width="10.7109375" style="538"/>
    <col min="3580" max="3580" width="6.7109375" style="538" customWidth="1"/>
    <col min="3581" max="3581" width="2.5703125" style="538" customWidth="1"/>
    <col min="3582" max="3582" width="6.7109375" style="538" customWidth="1"/>
    <col min="3583" max="3583" width="8" style="538" customWidth="1"/>
    <col min="3584" max="3584" width="1.7109375" style="538" customWidth="1"/>
    <col min="3585" max="3585" width="11.140625" style="538" customWidth="1"/>
    <col min="3586" max="3591" width="12.7109375" style="538" customWidth="1"/>
    <col min="3592" max="3592" width="29.7109375" style="538" customWidth="1"/>
    <col min="3593" max="3830" width="10.7109375" style="538" customWidth="1"/>
    <col min="3831" max="3835" width="10.7109375" style="538"/>
    <col min="3836" max="3836" width="6.7109375" style="538" customWidth="1"/>
    <col min="3837" max="3837" width="2.5703125" style="538" customWidth="1"/>
    <col min="3838" max="3838" width="6.7109375" style="538" customWidth="1"/>
    <col min="3839" max="3839" width="8" style="538" customWidth="1"/>
    <col min="3840" max="3840" width="1.7109375" style="538" customWidth="1"/>
    <col min="3841" max="3841" width="11.140625" style="538" customWidth="1"/>
    <col min="3842" max="3847" width="12.7109375" style="538" customWidth="1"/>
    <col min="3848" max="3848" width="29.7109375" style="538" customWidth="1"/>
    <col min="3849" max="4086" width="10.7109375" style="538" customWidth="1"/>
    <col min="4087" max="4091" width="10.7109375" style="538"/>
    <col min="4092" max="4092" width="6.7109375" style="538" customWidth="1"/>
    <col min="4093" max="4093" width="2.5703125" style="538" customWidth="1"/>
    <col min="4094" max="4094" width="6.7109375" style="538" customWidth="1"/>
    <col min="4095" max="4095" width="8" style="538" customWidth="1"/>
    <col min="4096" max="4096" width="1.7109375" style="538" customWidth="1"/>
    <col min="4097" max="4097" width="11.140625" style="538" customWidth="1"/>
    <col min="4098" max="4103" width="12.7109375" style="538" customWidth="1"/>
    <col min="4104" max="4104" width="29.7109375" style="538" customWidth="1"/>
    <col min="4105" max="4342" width="10.7109375" style="538" customWidth="1"/>
    <col min="4343" max="4347" width="10.7109375" style="538"/>
    <col min="4348" max="4348" width="6.7109375" style="538" customWidth="1"/>
    <col min="4349" max="4349" width="2.5703125" style="538" customWidth="1"/>
    <col min="4350" max="4350" width="6.7109375" style="538" customWidth="1"/>
    <col min="4351" max="4351" width="8" style="538" customWidth="1"/>
    <col min="4352" max="4352" width="1.7109375" style="538" customWidth="1"/>
    <col min="4353" max="4353" width="11.140625" style="538" customWidth="1"/>
    <col min="4354" max="4359" width="12.7109375" style="538" customWidth="1"/>
    <col min="4360" max="4360" width="29.7109375" style="538" customWidth="1"/>
    <col min="4361" max="4598" width="10.7109375" style="538" customWidth="1"/>
    <col min="4599" max="4603" width="10.7109375" style="538"/>
    <col min="4604" max="4604" width="6.7109375" style="538" customWidth="1"/>
    <col min="4605" max="4605" width="2.5703125" style="538" customWidth="1"/>
    <col min="4606" max="4606" width="6.7109375" style="538" customWidth="1"/>
    <col min="4607" max="4607" width="8" style="538" customWidth="1"/>
    <col min="4608" max="4608" width="1.7109375" style="538" customWidth="1"/>
    <col min="4609" max="4609" width="11.140625" style="538" customWidth="1"/>
    <col min="4610" max="4615" width="12.7109375" style="538" customWidth="1"/>
    <col min="4616" max="4616" width="29.7109375" style="538" customWidth="1"/>
    <col min="4617" max="4854" width="10.7109375" style="538" customWidth="1"/>
    <col min="4855" max="4859" width="10.7109375" style="538"/>
    <col min="4860" max="4860" width="6.7109375" style="538" customWidth="1"/>
    <col min="4861" max="4861" width="2.5703125" style="538" customWidth="1"/>
    <col min="4862" max="4862" width="6.7109375" style="538" customWidth="1"/>
    <col min="4863" max="4863" width="8" style="538" customWidth="1"/>
    <col min="4864" max="4864" width="1.7109375" style="538" customWidth="1"/>
    <col min="4865" max="4865" width="11.140625" style="538" customWidth="1"/>
    <col min="4866" max="4871" width="12.7109375" style="538" customWidth="1"/>
    <col min="4872" max="4872" width="29.7109375" style="538" customWidth="1"/>
    <col min="4873" max="5110" width="10.7109375" style="538" customWidth="1"/>
    <col min="5111" max="5115" width="10.7109375" style="538"/>
    <col min="5116" max="5116" width="6.7109375" style="538" customWidth="1"/>
    <col min="5117" max="5117" width="2.5703125" style="538" customWidth="1"/>
    <col min="5118" max="5118" width="6.7109375" style="538" customWidth="1"/>
    <col min="5119" max="5119" width="8" style="538" customWidth="1"/>
    <col min="5120" max="5120" width="1.7109375" style="538" customWidth="1"/>
    <col min="5121" max="5121" width="11.140625" style="538" customWidth="1"/>
    <col min="5122" max="5127" width="12.7109375" style="538" customWidth="1"/>
    <col min="5128" max="5128" width="29.7109375" style="538" customWidth="1"/>
    <col min="5129" max="5366" width="10.7109375" style="538" customWidth="1"/>
    <col min="5367" max="5371" width="10.7109375" style="538"/>
    <col min="5372" max="5372" width="6.7109375" style="538" customWidth="1"/>
    <col min="5373" max="5373" width="2.5703125" style="538" customWidth="1"/>
    <col min="5374" max="5374" width="6.7109375" style="538" customWidth="1"/>
    <col min="5375" max="5375" width="8" style="538" customWidth="1"/>
    <col min="5376" max="5376" width="1.7109375" style="538" customWidth="1"/>
    <col min="5377" max="5377" width="11.140625" style="538" customWidth="1"/>
    <col min="5378" max="5383" width="12.7109375" style="538" customWidth="1"/>
    <col min="5384" max="5384" width="29.7109375" style="538" customWidth="1"/>
    <col min="5385" max="5622" width="10.7109375" style="538" customWidth="1"/>
    <col min="5623" max="5627" width="10.7109375" style="538"/>
    <col min="5628" max="5628" width="6.7109375" style="538" customWidth="1"/>
    <col min="5629" max="5629" width="2.5703125" style="538" customWidth="1"/>
    <col min="5630" max="5630" width="6.7109375" style="538" customWidth="1"/>
    <col min="5631" max="5631" width="8" style="538" customWidth="1"/>
    <col min="5632" max="5632" width="1.7109375" style="538" customWidth="1"/>
    <col min="5633" max="5633" width="11.140625" style="538" customWidth="1"/>
    <col min="5634" max="5639" width="12.7109375" style="538" customWidth="1"/>
    <col min="5640" max="5640" width="29.7109375" style="538" customWidth="1"/>
    <col min="5641" max="5878" width="10.7109375" style="538" customWidth="1"/>
    <col min="5879" max="5883" width="10.7109375" style="538"/>
    <col min="5884" max="5884" width="6.7109375" style="538" customWidth="1"/>
    <col min="5885" max="5885" width="2.5703125" style="538" customWidth="1"/>
    <col min="5886" max="5886" width="6.7109375" style="538" customWidth="1"/>
    <col min="5887" max="5887" width="8" style="538" customWidth="1"/>
    <col min="5888" max="5888" width="1.7109375" style="538" customWidth="1"/>
    <col min="5889" max="5889" width="11.140625" style="538" customWidth="1"/>
    <col min="5890" max="5895" width="12.7109375" style="538" customWidth="1"/>
    <col min="5896" max="5896" width="29.7109375" style="538" customWidth="1"/>
    <col min="5897" max="6134" width="10.7109375" style="538" customWidth="1"/>
    <col min="6135" max="6139" width="10.7109375" style="538"/>
    <col min="6140" max="6140" width="6.7109375" style="538" customWidth="1"/>
    <col min="6141" max="6141" width="2.5703125" style="538" customWidth="1"/>
    <col min="6142" max="6142" width="6.7109375" style="538" customWidth="1"/>
    <col min="6143" max="6143" width="8" style="538" customWidth="1"/>
    <col min="6144" max="6144" width="1.7109375" style="538" customWidth="1"/>
    <col min="6145" max="6145" width="11.140625" style="538" customWidth="1"/>
    <col min="6146" max="6151" width="12.7109375" style="538" customWidth="1"/>
    <col min="6152" max="6152" width="29.7109375" style="538" customWidth="1"/>
    <col min="6153" max="6390" width="10.7109375" style="538" customWidth="1"/>
    <col min="6391" max="6395" width="10.7109375" style="538"/>
    <col min="6396" max="6396" width="6.7109375" style="538" customWidth="1"/>
    <col min="6397" max="6397" width="2.5703125" style="538" customWidth="1"/>
    <col min="6398" max="6398" width="6.7109375" style="538" customWidth="1"/>
    <col min="6399" max="6399" width="8" style="538" customWidth="1"/>
    <col min="6400" max="6400" width="1.7109375" style="538" customWidth="1"/>
    <col min="6401" max="6401" width="11.140625" style="538" customWidth="1"/>
    <col min="6402" max="6407" width="12.7109375" style="538" customWidth="1"/>
    <col min="6408" max="6408" width="29.7109375" style="538" customWidth="1"/>
    <col min="6409" max="6646" width="10.7109375" style="538" customWidth="1"/>
    <col min="6647" max="6651" width="10.7109375" style="538"/>
    <col min="6652" max="6652" width="6.7109375" style="538" customWidth="1"/>
    <col min="6653" max="6653" width="2.5703125" style="538" customWidth="1"/>
    <col min="6654" max="6654" width="6.7109375" style="538" customWidth="1"/>
    <col min="6655" max="6655" width="8" style="538" customWidth="1"/>
    <col min="6656" max="6656" width="1.7109375" style="538" customWidth="1"/>
    <col min="6657" max="6657" width="11.140625" style="538" customWidth="1"/>
    <col min="6658" max="6663" width="12.7109375" style="538" customWidth="1"/>
    <col min="6664" max="6664" width="29.7109375" style="538" customWidth="1"/>
    <col min="6665" max="6902" width="10.7109375" style="538" customWidth="1"/>
    <col min="6903" max="6907" width="10.7109375" style="538"/>
    <col min="6908" max="6908" width="6.7109375" style="538" customWidth="1"/>
    <col min="6909" max="6909" width="2.5703125" style="538" customWidth="1"/>
    <col min="6910" max="6910" width="6.7109375" style="538" customWidth="1"/>
    <col min="6911" max="6911" width="8" style="538" customWidth="1"/>
    <col min="6912" max="6912" width="1.7109375" style="538" customWidth="1"/>
    <col min="6913" max="6913" width="11.140625" style="538" customWidth="1"/>
    <col min="6914" max="6919" width="12.7109375" style="538" customWidth="1"/>
    <col min="6920" max="6920" width="29.7109375" style="538" customWidth="1"/>
    <col min="6921" max="7158" width="10.7109375" style="538" customWidth="1"/>
    <col min="7159" max="7163" width="10.7109375" style="538"/>
    <col min="7164" max="7164" width="6.7109375" style="538" customWidth="1"/>
    <col min="7165" max="7165" width="2.5703125" style="538" customWidth="1"/>
    <col min="7166" max="7166" width="6.7109375" style="538" customWidth="1"/>
    <col min="7167" max="7167" width="8" style="538" customWidth="1"/>
    <col min="7168" max="7168" width="1.7109375" style="538" customWidth="1"/>
    <col min="7169" max="7169" width="11.140625" style="538" customWidth="1"/>
    <col min="7170" max="7175" width="12.7109375" style="538" customWidth="1"/>
    <col min="7176" max="7176" width="29.7109375" style="538" customWidth="1"/>
    <col min="7177" max="7414" width="10.7109375" style="538" customWidth="1"/>
    <col min="7415" max="7419" width="10.7109375" style="538"/>
    <col min="7420" max="7420" width="6.7109375" style="538" customWidth="1"/>
    <col min="7421" max="7421" width="2.5703125" style="538" customWidth="1"/>
    <col min="7422" max="7422" width="6.7109375" style="538" customWidth="1"/>
    <col min="7423" max="7423" width="8" style="538" customWidth="1"/>
    <col min="7424" max="7424" width="1.7109375" style="538" customWidth="1"/>
    <col min="7425" max="7425" width="11.140625" style="538" customWidth="1"/>
    <col min="7426" max="7431" width="12.7109375" style="538" customWidth="1"/>
    <col min="7432" max="7432" width="29.7109375" style="538" customWidth="1"/>
    <col min="7433" max="7670" width="10.7109375" style="538" customWidth="1"/>
    <col min="7671" max="7675" width="10.7109375" style="538"/>
    <col min="7676" max="7676" width="6.7109375" style="538" customWidth="1"/>
    <col min="7677" max="7677" width="2.5703125" style="538" customWidth="1"/>
    <col min="7678" max="7678" width="6.7109375" style="538" customWidth="1"/>
    <col min="7679" max="7679" width="8" style="538" customWidth="1"/>
    <col min="7680" max="7680" width="1.7109375" style="538" customWidth="1"/>
    <col min="7681" max="7681" width="11.140625" style="538" customWidth="1"/>
    <col min="7682" max="7687" width="12.7109375" style="538" customWidth="1"/>
    <col min="7688" max="7688" width="29.7109375" style="538" customWidth="1"/>
    <col min="7689" max="7926" width="10.7109375" style="538" customWidth="1"/>
    <col min="7927" max="7931" width="10.7109375" style="538"/>
    <col min="7932" max="7932" width="6.7109375" style="538" customWidth="1"/>
    <col min="7933" max="7933" width="2.5703125" style="538" customWidth="1"/>
    <col min="7934" max="7934" width="6.7109375" style="538" customWidth="1"/>
    <col min="7935" max="7935" width="8" style="538" customWidth="1"/>
    <col min="7936" max="7936" width="1.7109375" style="538" customWidth="1"/>
    <col min="7937" max="7937" width="11.140625" style="538" customWidth="1"/>
    <col min="7938" max="7943" width="12.7109375" style="538" customWidth="1"/>
    <col min="7944" max="7944" width="29.7109375" style="538" customWidth="1"/>
    <col min="7945" max="8182" width="10.7109375" style="538" customWidth="1"/>
    <col min="8183" max="8187" width="10.7109375" style="538"/>
    <col min="8188" max="8188" width="6.7109375" style="538" customWidth="1"/>
    <col min="8189" max="8189" width="2.5703125" style="538" customWidth="1"/>
    <col min="8190" max="8190" width="6.7109375" style="538" customWidth="1"/>
    <col min="8191" max="8191" width="8" style="538" customWidth="1"/>
    <col min="8192" max="8192" width="1.7109375" style="538" customWidth="1"/>
    <col min="8193" max="8193" width="11.140625" style="538" customWidth="1"/>
    <col min="8194" max="8199" width="12.7109375" style="538" customWidth="1"/>
    <col min="8200" max="8200" width="29.7109375" style="538" customWidth="1"/>
    <col min="8201" max="8438" width="10.7109375" style="538" customWidth="1"/>
    <col min="8439" max="8443" width="10.7109375" style="538"/>
    <col min="8444" max="8444" width="6.7109375" style="538" customWidth="1"/>
    <col min="8445" max="8445" width="2.5703125" style="538" customWidth="1"/>
    <col min="8446" max="8446" width="6.7109375" style="538" customWidth="1"/>
    <col min="8447" max="8447" width="8" style="538" customWidth="1"/>
    <col min="8448" max="8448" width="1.7109375" style="538" customWidth="1"/>
    <col min="8449" max="8449" width="11.140625" style="538" customWidth="1"/>
    <col min="8450" max="8455" width="12.7109375" style="538" customWidth="1"/>
    <col min="8456" max="8456" width="29.7109375" style="538" customWidth="1"/>
    <col min="8457" max="8694" width="10.7109375" style="538" customWidth="1"/>
    <col min="8695" max="8699" width="10.7109375" style="538"/>
    <col min="8700" max="8700" width="6.7109375" style="538" customWidth="1"/>
    <col min="8701" max="8701" width="2.5703125" style="538" customWidth="1"/>
    <col min="8702" max="8702" width="6.7109375" style="538" customWidth="1"/>
    <col min="8703" max="8703" width="8" style="538" customWidth="1"/>
    <col min="8704" max="8704" width="1.7109375" style="538" customWidth="1"/>
    <col min="8705" max="8705" width="11.140625" style="538" customWidth="1"/>
    <col min="8706" max="8711" width="12.7109375" style="538" customWidth="1"/>
    <col min="8712" max="8712" width="29.7109375" style="538" customWidth="1"/>
    <col min="8713" max="8950" width="10.7109375" style="538" customWidth="1"/>
    <col min="8951" max="8955" width="10.7109375" style="538"/>
    <col min="8956" max="8956" width="6.7109375" style="538" customWidth="1"/>
    <col min="8957" max="8957" width="2.5703125" style="538" customWidth="1"/>
    <col min="8958" max="8958" width="6.7109375" style="538" customWidth="1"/>
    <col min="8959" max="8959" width="8" style="538" customWidth="1"/>
    <col min="8960" max="8960" width="1.7109375" style="538" customWidth="1"/>
    <col min="8961" max="8961" width="11.140625" style="538" customWidth="1"/>
    <col min="8962" max="8967" width="12.7109375" style="538" customWidth="1"/>
    <col min="8968" max="8968" width="29.7109375" style="538" customWidth="1"/>
    <col min="8969" max="9206" width="10.7109375" style="538" customWidth="1"/>
    <col min="9207" max="9211" width="10.7109375" style="538"/>
    <col min="9212" max="9212" width="6.7109375" style="538" customWidth="1"/>
    <col min="9213" max="9213" width="2.5703125" style="538" customWidth="1"/>
    <col min="9214" max="9214" width="6.7109375" style="538" customWidth="1"/>
    <col min="9215" max="9215" width="8" style="538" customWidth="1"/>
    <col min="9216" max="9216" width="1.7109375" style="538" customWidth="1"/>
    <col min="9217" max="9217" width="11.140625" style="538" customWidth="1"/>
    <col min="9218" max="9223" width="12.7109375" style="538" customWidth="1"/>
    <col min="9224" max="9224" width="29.7109375" style="538" customWidth="1"/>
    <col min="9225" max="9462" width="10.7109375" style="538" customWidth="1"/>
    <col min="9463" max="9467" width="10.7109375" style="538"/>
    <col min="9468" max="9468" width="6.7109375" style="538" customWidth="1"/>
    <col min="9469" max="9469" width="2.5703125" style="538" customWidth="1"/>
    <col min="9470" max="9470" width="6.7109375" style="538" customWidth="1"/>
    <col min="9471" max="9471" width="8" style="538" customWidth="1"/>
    <col min="9472" max="9472" width="1.7109375" style="538" customWidth="1"/>
    <col min="9473" max="9473" width="11.140625" style="538" customWidth="1"/>
    <col min="9474" max="9479" width="12.7109375" style="538" customWidth="1"/>
    <col min="9480" max="9480" width="29.7109375" style="538" customWidth="1"/>
    <col min="9481" max="9718" width="10.7109375" style="538" customWidth="1"/>
    <col min="9719" max="9723" width="10.7109375" style="538"/>
    <col min="9724" max="9724" width="6.7109375" style="538" customWidth="1"/>
    <col min="9725" max="9725" width="2.5703125" style="538" customWidth="1"/>
    <col min="9726" max="9726" width="6.7109375" style="538" customWidth="1"/>
    <col min="9727" max="9727" width="8" style="538" customWidth="1"/>
    <col min="9728" max="9728" width="1.7109375" style="538" customWidth="1"/>
    <col min="9729" max="9729" width="11.140625" style="538" customWidth="1"/>
    <col min="9730" max="9735" width="12.7109375" style="538" customWidth="1"/>
    <col min="9736" max="9736" width="29.7109375" style="538" customWidth="1"/>
    <col min="9737" max="9974" width="10.7109375" style="538" customWidth="1"/>
    <col min="9975" max="9979" width="10.7109375" style="538"/>
    <col min="9980" max="9980" width="6.7109375" style="538" customWidth="1"/>
    <col min="9981" max="9981" width="2.5703125" style="538" customWidth="1"/>
    <col min="9982" max="9982" width="6.7109375" style="538" customWidth="1"/>
    <col min="9983" max="9983" width="8" style="538" customWidth="1"/>
    <col min="9984" max="9984" width="1.7109375" style="538" customWidth="1"/>
    <col min="9985" max="9985" width="11.140625" style="538" customWidth="1"/>
    <col min="9986" max="9991" width="12.7109375" style="538" customWidth="1"/>
    <col min="9992" max="9992" width="29.7109375" style="538" customWidth="1"/>
    <col min="9993" max="10230" width="10.7109375" style="538" customWidth="1"/>
    <col min="10231" max="10235" width="10.7109375" style="538"/>
    <col min="10236" max="10236" width="6.7109375" style="538" customWidth="1"/>
    <col min="10237" max="10237" width="2.5703125" style="538" customWidth="1"/>
    <col min="10238" max="10238" width="6.7109375" style="538" customWidth="1"/>
    <col min="10239" max="10239" width="8" style="538" customWidth="1"/>
    <col min="10240" max="10240" width="1.7109375" style="538" customWidth="1"/>
    <col min="10241" max="10241" width="11.140625" style="538" customWidth="1"/>
    <col min="10242" max="10247" width="12.7109375" style="538" customWidth="1"/>
    <col min="10248" max="10248" width="29.7109375" style="538" customWidth="1"/>
    <col min="10249" max="10486" width="10.7109375" style="538" customWidth="1"/>
    <col min="10487" max="10491" width="10.7109375" style="538"/>
    <col min="10492" max="10492" width="6.7109375" style="538" customWidth="1"/>
    <col min="10493" max="10493" width="2.5703125" style="538" customWidth="1"/>
    <col min="10494" max="10494" width="6.7109375" style="538" customWidth="1"/>
    <col min="10495" max="10495" width="8" style="538" customWidth="1"/>
    <col min="10496" max="10496" width="1.7109375" style="538" customWidth="1"/>
    <col min="10497" max="10497" width="11.140625" style="538" customWidth="1"/>
    <col min="10498" max="10503" width="12.7109375" style="538" customWidth="1"/>
    <col min="10504" max="10504" width="29.7109375" style="538" customWidth="1"/>
    <col min="10505" max="10742" width="10.7109375" style="538" customWidth="1"/>
    <col min="10743" max="10747" width="10.7109375" style="538"/>
    <col min="10748" max="10748" width="6.7109375" style="538" customWidth="1"/>
    <col min="10749" max="10749" width="2.5703125" style="538" customWidth="1"/>
    <col min="10750" max="10750" width="6.7109375" style="538" customWidth="1"/>
    <col min="10751" max="10751" width="8" style="538" customWidth="1"/>
    <col min="10752" max="10752" width="1.7109375" style="538" customWidth="1"/>
    <col min="10753" max="10753" width="11.140625" style="538" customWidth="1"/>
    <col min="10754" max="10759" width="12.7109375" style="538" customWidth="1"/>
    <col min="10760" max="10760" width="29.7109375" style="538" customWidth="1"/>
    <col min="10761" max="10998" width="10.7109375" style="538" customWidth="1"/>
    <col min="10999" max="11003" width="10.7109375" style="538"/>
    <col min="11004" max="11004" width="6.7109375" style="538" customWidth="1"/>
    <col min="11005" max="11005" width="2.5703125" style="538" customWidth="1"/>
    <col min="11006" max="11006" width="6.7109375" style="538" customWidth="1"/>
    <col min="11007" max="11007" width="8" style="538" customWidth="1"/>
    <col min="11008" max="11008" width="1.7109375" style="538" customWidth="1"/>
    <col min="11009" max="11009" width="11.140625" style="538" customWidth="1"/>
    <col min="11010" max="11015" width="12.7109375" style="538" customWidth="1"/>
    <col min="11016" max="11016" width="29.7109375" style="538" customWidth="1"/>
    <col min="11017" max="11254" width="10.7109375" style="538" customWidth="1"/>
    <col min="11255" max="11259" width="10.7109375" style="538"/>
    <col min="11260" max="11260" width="6.7109375" style="538" customWidth="1"/>
    <col min="11261" max="11261" width="2.5703125" style="538" customWidth="1"/>
    <col min="11262" max="11262" width="6.7109375" style="538" customWidth="1"/>
    <col min="11263" max="11263" width="8" style="538" customWidth="1"/>
    <col min="11264" max="11264" width="1.7109375" style="538" customWidth="1"/>
    <col min="11265" max="11265" width="11.140625" style="538" customWidth="1"/>
    <col min="11266" max="11271" width="12.7109375" style="538" customWidth="1"/>
    <col min="11272" max="11272" width="29.7109375" style="538" customWidth="1"/>
    <col min="11273" max="11510" width="10.7109375" style="538" customWidth="1"/>
    <col min="11511" max="11515" width="10.7109375" style="538"/>
    <col min="11516" max="11516" width="6.7109375" style="538" customWidth="1"/>
    <col min="11517" max="11517" width="2.5703125" style="538" customWidth="1"/>
    <col min="11518" max="11518" width="6.7109375" style="538" customWidth="1"/>
    <col min="11519" max="11519" width="8" style="538" customWidth="1"/>
    <col min="11520" max="11520" width="1.7109375" style="538" customWidth="1"/>
    <col min="11521" max="11521" width="11.140625" style="538" customWidth="1"/>
    <col min="11522" max="11527" width="12.7109375" style="538" customWidth="1"/>
    <col min="11528" max="11528" width="29.7109375" style="538" customWidth="1"/>
    <col min="11529" max="11766" width="10.7109375" style="538" customWidth="1"/>
    <col min="11767" max="11771" width="10.7109375" style="538"/>
    <col min="11772" max="11772" width="6.7109375" style="538" customWidth="1"/>
    <col min="11773" max="11773" width="2.5703125" style="538" customWidth="1"/>
    <col min="11774" max="11774" width="6.7109375" style="538" customWidth="1"/>
    <col min="11775" max="11775" width="8" style="538" customWidth="1"/>
    <col min="11776" max="11776" width="1.7109375" style="538" customWidth="1"/>
    <col min="11777" max="11777" width="11.140625" style="538" customWidth="1"/>
    <col min="11778" max="11783" width="12.7109375" style="538" customWidth="1"/>
    <col min="11784" max="11784" width="29.7109375" style="538" customWidth="1"/>
    <col min="11785" max="12022" width="10.7109375" style="538" customWidth="1"/>
    <col min="12023" max="12027" width="10.7109375" style="538"/>
    <col min="12028" max="12028" width="6.7109375" style="538" customWidth="1"/>
    <col min="12029" max="12029" width="2.5703125" style="538" customWidth="1"/>
    <col min="12030" max="12030" width="6.7109375" style="538" customWidth="1"/>
    <col min="12031" max="12031" width="8" style="538" customWidth="1"/>
    <col min="12032" max="12032" width="1.7109375" style="538" customWidth="1"/>
    <col min="12033" max="12033" width="11.140625" style="538" customWidth="1"/>
    <col min="12034" max="12039" width="12.7109375" style="538" customWidth="1"/>
    <col min="12040" max="12040" width="29.7109375" style="538" customWidth="1"/>
    <col min="12041" max="12278" width="10.7109375" style="538" customWidth="1"/>
    <col min="12279" max="12283" width="10.7109375" style="538"/>
    <col min="12284" max="12284" width="6.7109375" style="538" customWidth="1"/>
    <col min="12285" max="12285" width="2.5703125" style="538" customWidth="1"/>
    <col min="12286" max="12286" width="6.7109375" style="538" customWidth="1"/>
    <col min="12287" max="12287" width="8" style="538" customWidth="1"/>
    <col min="12288" max="12288" width="1.7109375" style="538" customWidth="1"/>
    <col min="12289" max="12289" width="11.140625" style="538" customWidth="1"/>
    <col min="12290" max="12295" width="12.7109375" style="538" customWidth="1"/>
    <col min="12296" max="12296" width="29.7109375" style="538" customWidth="1"/>
    <col min="12297" max="12534" width="10.7109375" style="538" customWidth="1"/>
    <col min="12535" max="12539" width="10.7109375" style="538"/>
    <col min="12540" max="12540" width="6.7109375" style="538" customWidth="1"/>
    <col min="12541" max="12541" width="2.5703125" style="538" customWidth="1"/>
    <col min="12542" max="12542" width="6.7109375" style="538" customWidth="1"/>
    <col min="12543" max="12543" width="8" style="538" customWidth="1"/>
    <col min="12544" max="12544" width="1.7109375" style="538" customWidth="1"/>
    <col min="12545" max="12545" width="11.140625" style="538" customWidth="1"/>
    <col min="12546" max="12551" width="12.7109375" style="538" customWidth="1"/>
    <col min="12552" max="12552" width="29.7109375" style="538" customWidth="1"/>
    <col min="12553" max="12790" width="10.7109375" style="538" customWidth="1"/>
    <col min="12791" max="12795" width="10.7109375" style="538"/>
    <col min="12796" max="12796" width="6.7109375" style="538" customWidth="1"/>
    <col min="12797" max="12797" width="2.5703125" style="538" customWidth="1"/>
    <col min="12798" max="12798" width="6.7109375" style="538" customWidth="1"/>
    <col min="12799" max="12799" width="8" style="538" customWidth="1"/>
    <col min="12800" max="12800" width="1.7109375" style="538" customWidth="1"/>
    <col min="12801" max="12801" width="11.140625" style="538" customWidth="1"/>
    <col min="12802" max="12807" width="12.7109375" style="538" customWidth="1"/>
    <col min="12808" max="12808" width="29.7109375" style="538" customWidth="1"/>
    <col min="12809" max="13046" width="10.7109375" style="538" customWidth="1"/>
    <col min="13047" max="13051" width="10.7109375" style="538"/>
    <col min="13052" max="13052" width="6.7109375" style="538" customWidth="1"/>
    <col min="13053" max="13053" width="2.5703125" style="538" customWidth="1"/>
    <col min="13054" max="13054" width="6.7109375" style="538" customWidth="1"/>
    <col min="13055" max="13055" width="8" style="538" customWidth="1"/>
    <col min="13056" max="13056" width="1.7109375" style="538" customWidth="1"/>
    <col min="13057" max="13057" width="11.140625" style="538" customWidth="1"/>
    <col min="13058" max="13063" width="12.7109375" style="538" customWidth="1"/>
    <col min="13064" max="13064" width="29.7109375" style="538" customWidth="1"/>
    <col min="13065" max="13302" width="10.7109375" style="538" customWidth="1"/>
    <col min="13303" max="13307" width="10.7109375" style="538"/>
    <col min="13308" max="13308" width="6.7109375" style="538" customWidth="1"/>
    <col min="13309" max="13309" width="2.5703125" style="538" customWidth="1"/>
    <col min="13310" max="13310" width="6.7109375" style="538" customWidth="1"/>
    <col min="13311" max="13311" width="8" style="538" customWidth="1"/>
    <col min="13312" max="13312" width="1.7109375" style="538" customWidth="1"/>
    <col min="13313" max="13313" width="11.140625" style="538" customWidth="1"/>
    <col min="13314" max="13319" width="12.7109375" style="538" customWidth="1"/>
    <col min="13320" max="13320" width="29.7109375" style="538" customWidth="1"/>
    <col min="13321" max="13558" width="10.7109375" style="538" customWidth="1"/>
    <col min="13559" max="13563" width="10.7109375" style="538"/>
    <col min="13564" max="13564" width="6.7109375" style="538" customWidth="1"/>
    <col min="13565" max="13565" width="2.5703125" style="538" customWidth="1"/>
    <col min="13566" max="13566" width="6.7109375" style="538" customWidth="1"/>
    <col min="13567" max="13567" width="8" style="538" customWidth="1"/>
    <col min="13568" max="13568" width="1.7109375" style="538" customWidth="1"/>
    <col min="13569" max="13569" width="11.140625" style="538" customWidth="1"/>
    <col min="13570" max="13575" width="12.7109375" style="538" customWidth="1"/>
    <col min="13576" max="13576" width="29.7109375" style="538" customWidth="1"/>
    <col min="13577" max="13814" width="10.7109375" style="538" customWidth="1"/>
    <col min="13815" max="13819" width="10.7109375" style="538"/>
    <col min="13820" max="13820" width="6.7109375" style="538" customWidth="1"/>
    <col min="13821" max="13821" width="2.5703125" style="538" customWidth="1"/>
    <col min="13822" max="13822" width="6.7109375" style="538" customWidth="1"/>
    <col min="13823" max="13823" width="8" style="538" customWidth="1"/>
    <col min="13824" max="13824" width="1.7109375" style="538" customWidth="1"/>
    <col min="13825" max="13825" width="11.140625" style="538" customWidth="1"/>
    <col min="13826" max="13831" width="12.7109375" style="538" customWidth="1"/>
    <col min="13832" max="13832" width="29.7109375" style="538" customWidth="1"/>
    <col min="13833" max="14070" width="10.7109375" style="538" customWidth="1"/>
    <col min="14071" max="14075" width="10.7109375" style="538"/>
    <col min="14076" max="14076" width="6.7109375" style="538" customWidth="1"/>
    <col min="14077" max="14077" width="2.5703125" style="538" customWidth="1"/>
    <col min="14078" max="14078" width="6.7109375" style="538" customWidth="1"/>
    <col min="14079" max="14079" width="8" style="538" customWidth="1"/>
    <col min="14080" max="14080" width="1.7109375" style="538" customWidth="1"/>
    <col min="14081" max="14081" width="11.140625" style="538" customWidth="1"/>
    <col min="14082" max="14087" width="12.7109375" style="538" customWidth="1"/>
    <col min="14088" max="14088" width="29.7109375" style="538" customWidth="1"/>
    <col min="14089" max="14326" width="10.7109375" style="538" customWidth="1"/>
    <col min="14327" max="14331" width="10.7109375" style="538"/>
    <col min="14332" max="14332" width="6.7109375" style="538" customWidth="1"/>
    <col min="14333" max="14333" width="2.5703125" style="538" customWidth="1"/>
    <col min="14334" max="14334" width="6.7109375" style="538" customWidth="1"/>
    <col min="14335" max="14335" width="8" style="538" customWidth="1"/>
    <col min="14336" max="14336" width="1.7109375" style="538" customWidth="1"/>
    <col min="14337" max="14337" width="11.140625" style="538" customWidth="1"/>
    <col min="14338" max="14343" width="12.7109375" style="538" customWidth="1"/>
    <col min="14344" max="14344" width="29.7109375" style="538" customWidth="1"/>
    <col min="14345" max="14582" width="10.7109375" style="538" customWidth="1"/>
    <col min="14583" max="14587" width="10.7109375" style="538"/>
    <col min="14588" max="14588" width="6.7109375" style="538" customWidth="1"/>
    <col min="14589" max="14589" width="2.5703125" style="538" customWidth="1"/>
    <col min="14590" max="14590" width="6.7109375" style="538" customWidth="1"/>
    <col min="14591" max="14591" width="8" style="538" customWidth="1"/>
    <col min="14592" max="14592" width="1.7109375" style="538" customWidth="1"/>
    <col min="14593" max="14593" width="11.140625" style="538" customWidth="1"/>
    <col min="14594" max="14599" width="12.7109375" style="538" customWidth="1"/>
    <col min="14600" max="14600" width="29.7109375" style="538" customWidth="1"/>
    <col min="14601" max="14838" width="10.7109375" style="538" customWidth="1"/>
    <col min="14839" max="14843" width="10.7109375" style="538"/>
    <col min="14844" max="14844" width="6.7109375" style="538" customWidth="1"/>
    <col min="14845" max="14845" width="2.5703125" style="538" customWidth="1"/>
    <col min="14846" max="14846" width="6.7109375" style="538" customWidth="1"/>
    <col min="14847" max="14847" width="8" style="538" customWidth="1"/>
    <col min="14848" max="14848" width="1.7109375" style="538" customWidth="1"/>
    <col min="14849" max="14849" width="11.140625" style="538" customWidth="1"/>
    <col min="14850" max="14855" width="12.7109375" style="538" customWidth="1"/>
    <col min="14856" max="14856" width="29.7109375" style="538" customWidth="1"/>
    <col min="14857" max="15094" width="10.7109375" style="538" customWidth="1"/>
    <col min="15095" max="15099" width="10.7109375" style="538"/>
    <col min="15100" max="15100" width="6.7109375" style="538" customWidth="1"/>
    <col min="15101" max="15101" width="2.5703125" style="538" customWidth="1"/>
    <col min="15102" max="15102" width="6.7109375" style="538" customWidth="1"/>
    <col min="15103" max="15103" width="8" style="538" customWidth="1"/>
    <col min="15104" max="15104" width="1.7109375" style="538" customWidth="1"/>
    <col min="15105" max="15105" width="11.140625" style="538" customWidth="1"/>
    <col min="15106" max="15111" width="12.7109375" style="538" customWidth="1"/>
    <col min="15112" max="15112" width="29.7109375" style="538" customWidth="1"/>
    <col min="15113" max="15350" width="10.7109375" style="538" customWidth="1"/>
    <col min="15351" max="15355" width="10.7109375" style="538"/>
    <col min="15356" max="15356" width="6.7109375" style="538" customWidth="1"/>
    <col min="15357" max="15357" width="2.5703125" style="538" customWidth="1"/>
    <col min="15358" max="15358" width="6.7109375" style="538" customWidth="1"/>
    <col min="15359" max="15359" width="8" style="538" customWidth="1"/>
    <col min="15360" max="15360" width="1.7109375" style="538" customWidth="1"/>
    <col min="15361" max="15361" width="11.140625" style="538" customWidth="1"/>
    <col min="15362" max="15367" width="12.7109375" style="538" customWidth="1"/>
    <col min="15368" max="15368" width="29.7109375" style="538" customWidth="1"/>
    <col min="15369" max="15606" width="10.7109375" style="538" customWidth="1"/>
    <col min="15607" max="15611" width="10.7109375" style="538"/>
    <col min="15612" max="15612" width="6.7109375" style="538" customWidth="1"/>
    <col min="15613" max="15613" width="2.5703125" style="538" customWidth="1"/>
    <col min="15614" max="15614" width="6.7109375" style="538" customWidth="1"/>
    <col min="15615" max="15615" width="8" style="538" customWidth="1"/>
    <col min="15616" max="15616" width="1.7109375" style="538" customWidth="1"/>
    <col min="15617" max="15617" width="11.140625" style="538" customWidth="1"/>
    <col min="15618" max="15623" width="12.7109375" style="538" customWidth="1"/>
    <col min="15624" max="15624" width="29.7109375" style="538" customWidth="1"/>
    <col min="15625" max="15862" width="10.7109375" style="538" customWidth="1"/>
    <col min="15863" max="15867" width="10.7109375" style="538"/>
    <col min="15868" max="15868" width="6.7109375" style="538" customWidth="1"/>
    <col min="15869" max="15869" width="2.5703125" style="538" customWidth="1"/>
    <col min="15870" max="15870" width="6.7109375" style="538" customWidth="1"/>
    <col min="15871" max="15871" width="8" style="538" customWidth="1"/>
    <col min="15872" max="15872" width="1.7109375" style="538" customWidth="1"/>
    <col min="15873" max="15873" width="11.140625" style="538" customWidth="1"/>
    <col min="15874" max="15879" width="12.7109375" style="538" customWidth="1"/>
    <col min="15880" max="15880" width="29.7109375" style="538" customWidth="1"/>
    <col min="15881" max="16118" width="10.7109375" style="538" customWidth="1"/>
    <col min="16119" max="16123" width="10.7109375" style="538"/>
    <col min="16124" max="16124" width="6.7109375" style="538" customWidth="1"/>
    <col min="16125" max="16125" width="2.5703125" style="538" customWidth="1"/>
    <col min="16126" max="16126" width="6.7109375" style="538" customWidth="1"/>
    <col min="16127" max="16127" width="8" style="538" customWidth="1"/>
    <col min="16128" max="16128" width="1.7109375" style="538" customWidth="1"/>
    <col min="16129" max="16129" width="11.140625" style="538" customWidth="1"/>
    <col min="16130" max="16135" width="12.7109375" style="538" customWidth="1"/>
    <col min="16136" max="16136" width="29.7109375" style="538" customWidth="1"/>
    <col min="16137" max="16374" width="10.7109375" style="538" customWidth="1"/>
    <col min="16375" max="16384" width="10.7109375" style="538"/>
  </cols>
  <sheetData>
    <row r="1" spans="2:11" ht="15.75" thickBot="1" x14ac:dyDescent="0.3"/>
    <row r="2" spans="2:11" ht="15" customHeight="1" x14ac:dyDescent="0.25">
      <c r="B2" s="551"/>
      <c r="C2" s="552"/>
      <c r="D2" s="552"/>
      <c r="E2" s="552"/>
      <c r="F2" s="552"/>
      <c r="G2" s="552"/>
      <c r="H2" s="553"/>
    </row>
    <row r="3" spans="2:11" ht="15" customHeight="1" x14ac:dyDescent="0.25">
      <c r="B3" s="554"/>
      <c r="C3" s="60" t="str">
        <f>Resumo!E4</f>
        <v>Obra:</v>
      </c>
      <c r="D3" s="52" t="str">
        <f>Resumo!F4</f>
        <v xml:space="preserve">Pavimentação e Drenagem </v>
      </c>
      <c r="E3" s="558"/>
      <c r="F3" s="555"/>
      <c r="G3" s="604" t="s">
        <v>451</v>
      </c>
      <c r="H3" s="605"/>
    </row>
    <row r="4" spans="2:11" ht="15" customHeight="1" x14ac:dyDescent="0.25">
      <c r="B4" s="539"/>
      <c r="C4" s="60" t="str">
        <f>Resumo!E5</f>
        <v>Local:</v>
      </c>
      <c r="D4" s="52" t="str">
        <f>Resumo!F5</f>
        <v>Estádio Municipal Egidio José Preima</v>
      </c>
      <c r="E4" s="558"/>
      <c r="F4" s="542"/>
      <c r="G4" s="606" t="s">
        <v>459</v>
      </c>
      <c r="H4" s="605"/>
    </row>
    <row r="5" spans="2:11" ht="15" customHeight="1" x14ac:dyDescent="0.25">
      <c r="B5" s="539"/>
      <c r="C5" s="60" t="str">
        <f>Resumo!E6</f>
        <v>Bairro:</v>
      </c>
      <c r="D5" s="52" t="str">
        <f>Resumo!F6</f>
        <v>Gleba Sorriso</v>
      </c>
      <c r="E5" s="558"/>
      <c r="F5" s="542"/>
      <c r="G5" s="606" t="s">
        <v>460</v>
      </c>
      <c r="H5" s="605"/>
    </row>
    <row r="6" spans="2:11" ht="15" customHeight="1" x14ac:dyDescent="0.25">
      <c r="B6" s="539"/>
      <c r="C6" s="60" t="str">
        <f>Resumo!E7</f>
        <v>Município:</v>
      </c>
      <c r="D6" s="52" t="str">
        <f>Resumo!F7</f>
        <v>Sorriso - MT</v>
      </c>
      <c r="E6" s="558"/>
      <c r="F6" s="542"/>
      <c r="G6" s="606" t="s">
        <v>461</v>
      </c>
      <c r="H6" s="605"/>
    </row>
    <row r="7" spans="2:11" ht="15" customHeight="1" thickBot="1" x14ac:dyDescent="0.3">
      <c r="B7" s="539"/>
      <c r="C7" s="540"/>
      <c r="D7" s="540"/>
      <c r="E7" s="541"/>
      <c r="F7" s="542"/>
      <c r="G7" s="557"/>
      <c r="H7" s="607"/>
    </row>
    <row r="8" spans="2:11" ht="27.75" customHeight="1" thickBot="1" x14ac:dyDescent="0.3">
      <c r="B8" s="896" t="s">
        <v>462</v>
      </c>
      <c r="C8" s="897"/>
      <c r="D8" s="897"/>
      <c r="E8" s="897"/>
      <c r="F8" s="897"/>
      <c r="G8" s="897"/>
      <c r="H8" s="898"/>
      <c r="I8" s="517"/>
      <c r="J8" s="517"/>
      <c r="K8" s="558"/>
    </row>
    <row r="9" spans="2:11" ht="15.75" thickBot="1" x14ac:dyDescent="0.3">
      <c r="B9" s="809"/>
      <c r="C9" s="618"/>
      <c r="D9" s="618"/>
      <c r="E9" s="810"/>
      <c r="F9" s="811"/>
      <c r="G9" s="812"/>
      <c r="H9" s="813"/>
      <c r="I9" s="558"/>
      <c r="J9" s="558"/>
      <c r="K9" s="558"/>
    </row>
    <row r="10" spans="2:11" s="563" customFormat="1" ht="26.25" customHeight="1" x14ac:dyDescent="0.25">
      <c r="B10" s="1086" t="s">
        <v>452</v>
      </c>
      <c r="C10" s="1087"/>
      <c r="D10" s="1087"/>
      <c r="E10" s="1087"/>
      <c r="F10" s="1087"/>
      <c r="G10" s="1087"/>
      <c r="H10" s="1088"/>
      <c r="I10" s="564"/>
      <c r="J10" s="564"/>
      <c r="K10" s="564"/>
    </row>
    <row r="11" spans="2:11" ht="15" customHeight="1" x14ac:dyDescent="0.25">
      <c r="B11" s="1089" t="s">
        <v>301</v>
      </c>
      <c r="C11" s="549" t="s">
        <v>302</v>
      </c>
      <c r="D11" s="549" t="s">
        <v>303</v>
      </c>
      <c r="E11" s="549" t="s">
        <v>304</v>
      </c>
      <c r="F11" s="549" t="s">
        <v>305</v>
      </c>
      <c r="G11" s="549" t="s">
        <v>306</v>
      </c>
      <c r="H11" s="597" t="s">
        <v>307</v>
      </c>
    </row>
    <row r="12" spans="2:11" x14ac:dyDescent="0.25">
      <c r="B12" s="1089"/>
      <c r="C12" s="462" t="s">
        <v>308</v>
      </c>
      <c r="D12" s="462" t="s">
        <v>308</v>
      </c>
      <c r="E12" s="462" t="s">
        <v>308</v>
      </c>
      <c r="F12" s="462" t="s">
        <v>308</v>
      </c>
      <c r="G12" s="462" t="s">
        <v>308</v>
      </c>
      <c r="H12" s="474" t="s">
        <v>308</v>
      </c>
    </row>
    <row r="13" spans="2:11" s="543" customFormat="1" ht="20.100000000000001" customHeight="1" x14ac:dyDescent="0.25">
      <c r="B13" s="448" t="s">
        <v>391</v>
      </c>
      <c r="C13" s="566">
        <v>0</v>
      </c>
      <c r="D13" s="567">
        <v>48.5</v>
      </c>
      <c r="E13" s="568">
        <v>0</v>
      </c>
      <c r="F13" s="569">
        <v>0</v>
      </c>
      <c r="G13" s="568">
        <v>0</v>
      </c>
      <c r="H13" s="598">
        <v>0</v>
      </c>
    </row>
    <row r="14" spans="2:11" s="543" customFormat="1" ht="20.100000000000001" customHeight="1" x14ac:dyDescent="0.25">
      <c r="B14" s="452" t="s">
        <v>392</v>
      </c>
      <c r="C14" s="571">
        <v>0</v>
      </c>
      <c r="D14" s="572">
        <v>197.69</v>
      </c>
      <c r="E14" s="573">
        <v>0</v>
      </c>
      <c r="F14" s="574">
        <v>0</v>
      </c>
      <c r="G14" s="573">
        <v>0</v>
      </c>
      <c r="H14" s="599">
        <v>0</v>
      </c>
    </row>
    <row r="15" spans="2:11" ht="20.100000000000001" customHeight="1" thickBot="1" x14ac:dyDescent="0.3">
      <c r="B15" s="559" t="s">
        <v>310</v>
      </c>
      <c r="C15" s="565">
        <f>SUM(C13:C14)</f>
        <v>0</v>
      </c>
      <c r="D15" s="565">
        <f t="shared" ref="D15:G15" si="0">SUM(D13:D14)</f>
        <v>246.19</v>
      </c>
      <c r="E15" s="565">
        <f t="shared" si="0"/>
        <v>0</v>
      </c>
      <c r="F15" s="565">
        <f t="shared" si="0"/>
        <v>0</v>
      </c>
      <c r="G15" s="565">
        <f t="shared" si="0"/>
        <v>0</v>
      </c>
      <c r="H15" s="600">
        <f>SUM(H13:H14)</f>
        <v>0</v>
      </c>
    </row>
    <row r="16" spans="2:11" ht="15.75" thickBot="1" x14ac:dyDescent="0.3">
      <c r="B16" s="808"/>
      <c r="C16" s="808"/>
      <c r="D16" s="808"/>
      <c r="E16" s="808"/>
      <c r="F16" s="808"/>
      <c r="G16" s="808"/>
      <c r="H16" s="808"/>
    </row>
    <row r="17" spans="2:8" s="563" customFormat="1" ht="26.25" customHeight="1" x14ac:dyDescent="0.25">
      <c r="B17" s="1080" t="s">
        <v>453</v>
      </c>
      <c r="C17" s="1081"/>
      <c r="D17" s="1081"/>
      <c r="E17" s="1081"/>
      <c r="F17" s="1081"/>
      <c r="G17" s="1081"/>
      <c r="H17" s="1082"/>
    </row>
    <row r="18" spans="2:8" x14ac:dyDescent="0.25">
      <c r="B18" s="1084" t="s">
        <v>301</v>
      </c>
      <c r="C18" s="550" t="s">
        <v>311</v>
      </c>
      <c r="D18" s="550" t="s">
        <v>312</v>
      </c>
      <c r="E18" s="550" t="s">
        <v>313</v>
      </c>
      <c r="F18" s="550" t="s">
        <v>311</v>
      </c>
      <c r="G18" s="550" t="s">
        <v>314</v>
      </c>
      <c r="H18" s="1083"/>
    </row>
    <row r="19" spans="2:8" x14ac:dyDescent="0.25">
      <c r="B19" s="1085"/>
      <c r="C19" s="462" t="s">
        <v>315</v>
      </c>
      <c r="D19" s="462" t="s">
        <v>315</v>
      </c>
      <c r="E19" s="462" t="s">
        <v>315</v>
      </c>
      <c r="F19" s="462" t="s">
        <v>316</v>
      </c>
      <c r="G19" s="462" t="s">
        <v>317</v>
      </c>
      <c r="H19" s="1079"/>
    </row>
    <row r="20" spans="2:8" ht="20.100000000000001" customHeight="1" x14ac:dyDescent="0.25">
      <c r="B20" s="448" t="s">
        <v>391</v>
      </c>
      <c r="C20" s="576">
        <v>2</v>
      </c>
      <c r="D20" s="464">
        <v>0</v>
      </c>
      <c r="E20" s="464">
        <v>0</v>
      </c>
      <c r="F20" s="577">
        <v>0</v>
      </c>
      <c r="G20" s="464">
        <v>0</v>
      </c>
      <c r="H20" s="570"/>
    </row>
    <row r="21" spans="2:8" ht="20.100000000000001" customHeight="1" x14ac:dyDescent="0.25">
      <c r="B21" s="452" t="s">
        <v>392</v>
      </c>
      <c r="C21" s="578">
        <v>4</v>
      </c>
      <c r="D21" s="467">
        <v>0</v>
      </c>
      <c r="E21" s="467">
        <v>0</v>
      </c>
      <c r="F21" s="579">
        <v>0</v>
      </c>
      <c r="G21" s="467">
        <v>0</v>
      </c>
      <c r="H21" s="575"/>
    </row>
    <row r="22" spans="2:8" ht="20.100000000000001" customHeight="1" thickBot="1" x14ac:dyDescent="0.3">
      <c r="B22" s="559" t="s">
        <v>32</v>
      </c>
      <c r="C22" s="546">
        <f>SUM(C20:C21)</f>
        <v>6</v>
      </c>
      <c r="D22" s="546">
        <f t="shared" ref="D22:G22" si="1">SUM(D20:D21)</f>
        <v>0</v>
      </c>
      <c r="E22" s="546">
        <f t="shared" si="1"/>
        <v>0</v>
      </c>
      <c r="F22" s="546">
        <f t="shared" si="1"/>
        <v>0</v>
      </c>
      <c r="G22" s="546">
        <f t="shared" si="1"/>
        <v>0</v>
      </c>
      <c r="H22" s="547"/>
    </row>
    <row r="23" spans="2:8" ht="15.75" thickBot="1" x14ac:dyDescent="0.3">
      <c r="B23" s="807"/>
      <c r="C23" s="807"/>
      <c r="D23" s="807"/>
      <c r="E23" s="807"/>
      <c r="F23" s="807"/>
      <c r="G23" s="807"/>
      <c r="H23" s="807"/>
    </row>
    <row r="24" spans="2:8" s="563" customFormat="1" ht="26.25" customHeight="1" x14ac:dyDescent="0.25">
      <c r="B24" s="1080" t="s">
        <v>454</v>
      </c>
      <c r="C24" s="1081"/>
      <c r="D24" s="1081"/>
      <c r="E24" s="1081"/>
      <c r="F24" s="1081"/>
      <c r="G24" s="1081"/>
      <c r="H24" s="1082"/>
    </row>
    <row r="25" spans="2:8" x14ac:dyDescent="0.25">
      <c r="B25" s="1084" t="s">
        <v>301</v>
      </c>
      <c r="C25" s="550" t="s">
        <v>318</v>
      </c>
      <c r="D25" s="550" t="s">
        <v>319</v>
      </c>
      <c r="E25" s="550" t="s">
        <v>320</v>
      </c>
      <c r="F25" s="550" t="s">
        <v>321</v>
      </c>
      <c r="G25" s="550" t="s">
        <v>322</v>
      </c>
      <c r="H25" s="601" t="s">
        <v>323</v>
      </c>
    </row>
    <row r="26" spans="2:8" x14ac:dyDescent="0.25">
      <c r="B26" s="1085"/>
      <c r="C26" s="462"/>
      <c r="D26" s="462"/>
      <c r="E26" s="462"/>
      <c r="F26" s="462"/>
      <c r="G26" s="462"/>
      <c r="H26" s="474" t="s">
        <v>324</v>
      </c>
    </row>
    <row r="27" spans="2:8" ht="20.100000000000001" customHeight="1" x14ac:dyDescent="0.25">
      <c r="B27" s="448" t="s">
        <v>391</v>
      </c>
      <c r="C27" s="580">
        <v>0</v>
      </c>
      <c r="D27" s="580">
        <v>0</v>
      </c>
      <c r="E27" s="580">
        <v>0</v>
      </c>
      <c r="F27" s="581">
        <v>0</v>
      </c>
      <c r="G27" s="581">
        <v>0</v>
      </c>
      <c r="H27" s="602">
        <v>0</v>
      </c>
    </row>
    <row r="28" spans="2:8" ht="20.100000000000001" customHeight="1" x14ac:dyDescent="0.25">
      <c r="B28" s="452" t="s">
        <v>392</v>
      </c>
      <c r="C28" s="582">
        <v>0</v>
      </c>
      <c r="D28" s="582">
        <v>0</v>
      </c>
      <c r="E28" s="582">
        <v>0</v>
      </c>
      <c r="F28" s="583">
        <v>0</v>
      </c>
      <c r="G28" s="583">
        <v>0</v>
      </c>
      <c r="H28" s="603">
        <v>0</v>
      </c>
    </row>
    <row r="29" spans="2:8" ht="20.100000000000001" customHeight="1" thickBot="1" x14ac:dyDescent="0.3">
      <c r="B29" s="559" t="s">
        <v>325</v>
      </c>
      <c r="C29" s="565">
        <f t="shared" ref="C29:H29" si="2">SUM(C27:C28)</f>
        <v>0</v>
      </c>
      <c r="D29" s="565">
        <f t="shared" si="2"/>
        <v>0</v>
      </c>
      <c r="E29" s="565">
        <f t="shared" si="2"/>
        <v>0</v>
      </c>
      <c r="F29" s="565">
        <f t="shared" si="2"/>
        <v>0</v>
      </c>
      <c r="G29" s="565">
        <f t="shared" si="2"/>
        <v>0</v>
      </c>
      <c r="H29" s="600">
        <f t="shared" si="2"/>
        <v>0</v>
      </c>
    </row>
    <row r="30" spans="2:8" x14ac:dyDescent="0.25">
      <c r="B30" s="807"/>
      <c r="C30" s="807"/>
      <c r="D30" s="807"/>
      <c r="E30" s="807"/>
      <c r="F30" s="807"/>
      <c r="G30" s="807"/>
      <c r="H30" s="807"/>
    </row>
  </sheetData>
  <mergeCells count="8">
    <mergeCell ref="B17:H17"/>
    <mergeCell ref="H18:H19"/>
    <mergeCell ref="B8:H8"/>
    <mergeCell ref="B18:B19"/>
    <mergeCell ref="B25:B26"/>
    <mergeCell ref="B24:H24"/>
    <mergeCell ref="B10:H10"/>
    <mergeCell ref="B11:B12"/>
  </mergeCells>
  <printOptions horizontalCentered="1"/>
  <pageMargins left="0.51181102362204722" right="0.51181102362204722" top="0.78740157480314965" bottom="0.78740157480314965" header="0.31496062992125984" footer="0.31496062992125984"/>
  <pageSetup paperSize="9" scale="68" orientation="landscape" horizontalDpi="360" verticalDpi="360" r:id="rId1"/>
  <headerFooter>
    <oddFooter>&amp;C&amp;"-,Negrito itálico"Rodrigo Thibes Gonsalves&amp;"-,Itálico"
Engenheiro Civil 
CREA-MT 033947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R30"/>
  <sheetViews>
    <sheetView showGridLines="0" view="pageBreakPreview" zoomScale="80" zoomScaleNormal="100" zoomScaleSheetLayoutView="80" workbookViewId="0">
      <selection activeCell="E16" sqref="E16"/>
    </sheetView>
  </sheetViews>
  <sheetFormatPr defaultColWidth="10.7109375" defaultRowHeight="15" x14ac:dyDescent="0.25"/>
  <cols>
    <col min="1" max="1" width="2.42578125" style="563" customWidth="1"/>
    <col min="2" max="2" width="32.7109375" style="646" bestFit="1" customWidth="1"/>
    <col min="3" max="6" width="15.7109375" style="646" customWidth="1"/>
    <col min="7" max="8" width="15.7109375" style="563" customWidth="1"/>
    <col min="9" max="245" width="10.7109375" style="563" customWidth="1"/>
    <col min="246" max="250" width="10.7109375" style="563"/>
    <col min="251" max="251" width="6.7109375" style="563" customWidth="1"/>
    <col min="252" max="252" width="3" style="563" customWidth="1"/>
    <col min="253" max="253" width="6.7109375" style="563" customWidth="1"/>
    <col min="254" max="254" width="3" style="563" customWidth="1"/>
    <col min="255" max="255" width="1.7109375" style="563" customWidth="1"/>
    <col min="256" max="256" width="16.42578125" style="563" customWidth="1"/>
    <col min="257" max="259" width="12.7109375" style="563" customWidth="1"/>
    <col min="260" max="260" width="14.140625" style="563" customWidth="1"/>
    <col min="261" max="261" width="12.7109375" style="563" customWidth="1"/>
    <col min="262" max="262" width="30.5703125" style="563" customWidth="1"/>
    <col min="263" max="501" width="10.7109375" style="563" customWidth="1"/>
    <col min="502" max="506" width="10.7109375" style="563"/>
    <col min="507" max="507" width="6.7109375" style="563" customWidth="1"/>
    <col min="508" max="508" width="3" style="563" customWidth="1"/>
    <col min="509" max="509" width="6.7109375" style="563" customWidth="1"/>
    <col min="510" max="510" width="3" style="563" customWidth="1"/>
    <col min="511" max="511" width="1.7109375" style="563" customWidth="1"/>
    <col min="512" max="512" width="16.42578125" style="563" customWidth="1"/>
    <col min="513" max="515" width="12.7109375" style="563" customWidth="1"/>
    <col min="516" max="516" width="14.140625" style="563" customWidth="1"/>
    <col min="517" max="517" width="12.7109375" style="563" customWidth="1"/>
    <col min="518" max="518" width="30.5703125" style="563" customWidth="1"/>
    <col min="519" max="757" width="10.7109375" style="563" customWidth="1"/>
    <col min="758" max="762" width="10.7109375" style="563"/>
    <col min="763" max="763" width="6.7109375" style="563" customWidth="1"/>
    <col min="764" max="764" width="3" style="563" customWidth="1"/>
    <col min="765" max="765" width="6.7109375" style="563" customWidth="1"/>
    <col min="766" max="766" width="3" style="563" customWidth="1"/>
    <col min="767" max="767" width="1.7109375" style="563" customWidth="1"/>
    <col min="768" max="768" width="16.42578125" style="563" customWidth="1"/>
    <col min="769" max="771" width="12.7109375" style="563" customWidth="1"/>
    <col min="772" max="772" width="14.140625" style="563" customWidth="1"/>
    <col min="773" max="773" width="12.7109375" style="563" customWidth="1"/>
    <col min="774" max="774" width="30.5703125" style="563" customWidth="1"/>
    <col min="775" max="1013" width="10.7109375" style="563" customWidth="1"/>
    <col min="1014" max="1018" width="10.7109375" style="563"/>
    <col min="1019" max="1019" width="6.7109375" style="563" customWidth="1"/>
    <col min="1020" max="1020" width="3" style="563" customWidth="1"/>
    <col min="1021" max="1021" width="6.7109375" style="563" customWidth="1"/>
    <col min="1022" max="1022" width="3" style="563" customWidth="1"/>
    <col min="1023" max="1023" width="1.7109375" style="563" customWidth="1"/>
    <col min="1024" max="1024" width="16.42578125" style="563" customWidth="1"/>
    <col min="1025" max="1027" width="12.7109375" style="563" customWidth="1"/>
    <col min="1028" max="1028" width="14.140625" style="563" customWidth="1"/>
    <col min="1029" max="1029" width="12.7109375" style="563" customWidth="1"/>
    <col min="1030" max="1030" width="30.5703125" style="563" customWidth="1"/>
    <col min="1031" max="1269" width="10.7109375" style="563" customWidth="1"/>
    <col min="1270" max="1274" width="10.7109375" style="563"/>
    <col min="1275" max="1275" width="6.7109375" style="563" customWidth="1"/>
    <col min="1276" max="1276" width="3" style="563" customWidth="1"/>
    <col min="1277" max="1277" width="6.7109375" style="563" customWidth="1"/>
    <col min="1278" max="1278" width="3" style="563" customWidth="1"/>
    <col min="1279" max="1279" width="1.7109375" style="563" customWidth="1"/>
    <col min="1280" max="1280" width="16.42578125" style="563" customWidth="1"/>
    <col min="1281" max="1283" width="12.7109375" style="563" customWidth="1"/>
    <col min="1284" max="1284" width="14.140625" style="563" customWidth="1"/>
    <col min="1285" max="1285" width="12.7109375" style="563" customWidth="1"/>
    <col min="1286" max="1286" width="30.5703125" style="563" customWidth="1"/>
    <col min="1287" max="1525" width="10.7109375" style="563" customWidth="1"/>
    <col min="1526" max="1530" width="10.7109375" style="563"/>
    <col min="1531" max="1531" width="6.7109375" style="563" customWidth="1"/>
    <col min="1532" max="1532" width="3" style="563" customWidth="1"/>
    <col min="1533" max="1533" width="6.7109375" style="563" customWidth="1"/>
    <col min="1534" max="1534" width="3" style="563" customWidth="1"/>
    <col min="1535" max="1535" width="1.7109375" style="563" customWidth="1"/>
    <col min="1536" max="1536" width="16.42578125" style="563" customWidth="1"/>
    <col min="1537" max="1539" width="12.7109375" style="563" customWidth="1"/>
    <col min="1540" max="1540" width="14.140625" style="563" customWidth="1"/>
    <col min="1541" max="1541" width="12.7109375" style="563" customWidth="1"/>
    <col min="1542" max="1542" width="30.5703125" style="563" customWidth="1"/>
    <col min="1543" max="1781" width="10.7109375" style="563" customWidth="1"/>
    <col min="1782" max="1786" width="10.7109375" style="563"/>
    <col min="1787" max="1787" width="6.7109375" style="563" customWidth="1"/>
    <col min="1788" max="1788" width="3" style="563" customWidth="1"/>
    <col min="1789" max="1789" width="6.7109375" style="563" customWidth="1"/>
    <col min="1790" max="1790" width="3" style="563" customWidth="1"/>
    <col min="1791" max="1791" width="1.7109375" style="563" customWidth="1"/>
    <col min="1792" max="1792" width="16.42578125" style="563" customWidth="1"/>
    <col min="1793" max="1795" width="12.7109375" style="563" customWidth="1"/>
    <col min="1796" max="1796" width="14.140625" style="563" customWidth="1"/>
    <col min="1797" max="1797" width="12.7109375" style="563" customWidth="1"/>
    <col min="1798" max="1798" width="30.5703125" style="563" customWidth="1"/>
    <col min="1799" max="2037" width="10.7109375" style="563" customWidth="1"/>
    <col min="2038" max="2042" width="10.7109375" style="563"/>
    <col min="2043" max="2043" width="6.7109375" style="563" customWidth="1"/>
    <col min="2044" max="2044" width="3" style="563" customWidth="1"/>
    <col min="2045" max="2045" width="6.7109375" style="563" customWidth="1"/>
    <col min="2046" max="2046" width="3" style="563" customWidth="1"/>
    <col min="2047" max="2047" width="1.7109375" style="563" customWidth="1"/>
    <col min="2048" max="2048" width="16.42578125" style="563" customWidth="1"/>
    <col min="2049" max="2051" width="12.7109375" style="563" customWidth="1"/>
    <col min="2052" max="2052" width="14.140625" style="563" customWidth="1"/>
    <col min="2053" max="2053" width="12.7109375" style="563" customWidth="1"/>
    <col min="2054" max="2054" width="30.5703125" style="563" customWidth="1"/>
    <col min="2055" max="2293" width="10.7109375" style="563" customWidth="1"/>
    <col min="2294" max="2298" width="10.7109375" style="563"/>
    <col min="2299" max="2299" width="6.7109375" style="563" customWidth="1"/>
    <col min="2300" max="2300" width="3" style="563" customWidth="1"/>
    <col min="2301" max="2301" width="6.7109375" style="563" customWidth="1"/>
    <col min="2302" max="2302" width="3" style="563" customWidth="1"/>
    <col min="2303" max="2303" width="1.7109375" style="563" customWidth="1"/>
    <col min="2304" max="2304" width="16.42578125" style="563" customWidth="1"/>
    <col min="2305" max="2307" width="12.7109375" style="563" customWidth="1"/>
    <col min="2308" max="2308" width="14.140625" style="563" customWidth="1"/>
    <col min="2309" max="2309" width="12.7109375" style="563" customWidth="1"/>
    <col min="2310" max="2310" width="30.5703125" style="563" customWidth="1"/>
    <col min="2311" max="2549" width="10.7109375" style="563" customWidth="1"/>
    <col min="2550" max="2554" width="10.7109375" style="563"/>
    <col min="2555" max="2555" width="6.7109375" style="563" customWidth="1"/>
    <col min="2556" max="2556" width="3" style="563" customWidth="1"/>
    <col min="2557" max="2557" width="6.7109375" style="563" customWidth="1"/>
    <col min="2558" max="2558" width="3" style="563" customWidth="1"/>
    <col min="2559" max="2559" width="1.7109375" style="563" customWidth="1"/>
    <col min="2560" max="2560" width="16.42578125" style="563" customWidth="1"/>
    <col min="2561" max="2563" width="12.7109375" style="563" customWidth="1"/>
    <col min="2564" max="2564" width="14.140625" style="563" customWidth="1"/>
    <col min="2565" max="2565" width="12.7109375" style="563" customWidth="1"/>
    <col min="2566" max="2566" width="30.5703125" style="563" customWidth="1"/>
    <col min="2567" max="2805" width="10.7109375" style="563" customWidth="1"/>
    <col min="2806" max="2810" width="10.7109375" style="563"/>
    <col min="2811" max="2811" width="6.7109375" style="563" customWidth="1"/>
    <col min="2812" max="2812" width="3" style="563" customWidth="1"/>
    <col min="2813" max="2813" width="6.7109375" style="563" customWidth="1"/>
    <col min="2814" max="2814" width="3" style="563" customWidth="1"/>
    <col min="2815" max="2815" width="1.7109375" style="563" customWidth="1"/>
    <col min="2816" max="2816" width="16.42578125" style="563" customWidth="1"/>
    <col min="2817" max="2819" width="12.7109375" style="563" customWidth="1"/>
    <col min="2820" max="2820" width="14.140625" style="563" customWidth="1"/>
    <col min="2821" max="2821" width="12.7109375" style="563" customWidth="1"/>
    <col min="2822" max="2822" width="30.5703125" style="563" customWidth="1"/>
    <col min="2823" max="3061" width="10.7109375" style="563" customWidth="1"/>
    <col min="3062" max="3066" width="10.7109375" style="563"/>
    <col min="3067" max="3067" width="6.7109375" style="563" customWidth="1"/>
    <col min="3068" max="3068" width="3" style="563" customWidth="1"/>
    <col min="3069" max="3069" width="6.7109375" style="563" customWidth="1"/>
    <col min="3070" max="3070" width="3" style="563" customWidth="1"/>
    <col min="3071" max="3071" width="1.7109375" style="563" customWidth="1"/>
    <col min="3072" max="3072" width="16.42578125" style="563" customWidth="1"/>
    <col min="3073" max="3075" width="12.7109375" style="563" customWidth="1"/>
    <col min="3076" max="3076" width="14.140625" style="563" customWidth="1"/>
    <col min="3077" max="3077" width="12.7109375" style="563" customWidth="1"/>
    <col min="3078" max="3078" width="30.5703125" style="563" customWidth="1"/>
    <col min="3079" max="3317" width="10.7109375" style="563" customWidth="1"/>
    <col min="3318" max="3322" width="10.7109375" style="563"/>
    <col min="3323" max="3323" width="6.7109375" style="563" customWidth="1"/>
    <col min="3324" max="3324" width="3" style="563" customWidth="1"/>
    <col min="3325" max="3325" width="6.7109375" style="563" customWidth="1"/>
    <col min="3326" max="3326" width="3" style="563" customWidth="1"/>
    <col min="3327" max="3327" width="1.7109375" style="563" customWidth="1"/>
    <col min="3328" max="3328" width="16.42578125" style="563" customWidth="1"/>
    <col min="3329" max="3331" width="12.7109375" style="563" customWidth="1"/>
    <col min="3332" max="3332" width="14.140625" style="563" customWidth="1"/>
    <col min="3333" max="3333" width="12.7109375" style="563" customWidth="1"/>
    <col min="3334" max="3334" width="30.5703125" style="563" customWidth="1"/>
    <col min="3335" max="3573" width="10.7109375" style="563" customWidth="1"/>
    <col min="3574" max="3578" width="10.7109375" style="563"/>
    <col min="3579" max="3579" width="6.7109375" style="563" customWidth="1"/>
    <col min="3580" max="3580" width="3" style="563" customWidth="1"/>
    <col min="3581" max="3581" width="6.7109375" style="563" customWidth="1"/>
    <col min="3582" max="3582" width="3" style="563" customWidth="1"/>
    <col min="3583" max="3583" width="1.7109375" style="563" customWidth="1"/>
    <col min="3584" max="3584" width="16.42578125" style="563" customWidth="1"/>
    <col min="3585" max="3587" width="12.7109375" style="563" customWidth="1"/>
    <col min="3588" max="3588" width="14.140625" style="563" customWidth="1"/>
    <col min="3589" max="3589" width="12.7109375" style="563" customWidth="1"/>
    <col min="3590" max="3590" width="30.5703125" style="563" customWidth="1"/>
    <col min="3591" max="3829" width="10.7109375" style="563" customWidth="1"/>
    <col min="3830" max="3834" width="10.7109375" style="563"/>
    <col min="3835" max="3835" width="6.7109375" style="563" customWidth="1"/>
    <col min="3836" max="3836" width="3" style="563" customWidth="1"/>
    <col min="3837" max="3837" width="6.7109375" style="563" customWidth="1"/>
    <col min="3838" max="3838" width="3" style="563" customWidth="1"/>
    <col min="3839" max="3839" width="1.7109375" style="563" customWidth="1"/>
    <col min="3840" max="3840" width="16.42578125" style="563" customWidth="1"/>
    <col min="3841" max="3843" width="12.7109375" style="563" customWidth="1"/>
    <col min="3844" max="3844" width="14.140625" style="563" customWidth="1"/>
    <col min="3845" max="3845" width="12.7109375" style="563" customWidth="1"/>
    <col min="3846" max="3846" width="30.5703125" style="563" customWidth="1"/>
    <col min="3847" max="4085" width="10.7109375" style="563" customWidth="1"/>
    <col min="4086" max="4090" width="10.7109375" style="563"/>
    <col min="4091" max="4091" width="6.7109375" style="563" customWidth="1"/>
    <col min="4092" max="4092" width="3" style="563" customWidth="1"/>
    <col min="4093" max="4093" width="6.7109375" style="563" customWidth="1"/>
    <col min="4094" max="4094" width="3" style="563" customWidth="1"/>
    <col min="4095" max="4095" width="1.7109375" style="563" customWidth="1"/>
    <col min="4096" max="4096" width="16.42578125" style="563" customWidth="1"/>
    <col min="4097" max="4099" width="12.7109375" style="563" customWidth="1"/>
    <col min="4100" max="4100" width="14.140625" style="563" customWidth="1"/>
    <col min="4101" max="4101" width="12.7109375" style="563" customWidth="1"/>
    <col min="4102" max="4102" width="30.5703125" style="563" customWidth="1"/>
    <col min="4103" max="4341" width="10.7109375" style="563" customWidth="1"/>
    <col min="4342" max="4346" width="10.7109375" style="563"/>
    <col min="4347" max="4347" width="6.7109375" style="563" customWidth="1"/>
    <col min="4348" max="4348" width="3" style="563" customWidth="1"/>
    <col min="4349" max="4349" width="6.7109375" style="563" customWidth="1"/>
    <col min="4350" max="4350" width="3" style="563" customWidth="1"/>
    <col min="4351" max="4351" width="1.7109375" style="563" customWidth="1"/>
    <col min="4352" max="4352" width="16.42578125" style="563" customWidth="1"/>
    <col min="4353" max="4355" width="12.7109375" style="563" customWidth="1"/>
    <col min="4356" max="4356" width="14.140625" style="563" customWidth="1"/>
    <col min="4357" max="4357" width="12.7109375" style="563" customWidth="1"/>
    <col min="4358" max="4358" width="30.5703125" style="563" customWidth="1"/>
    <col min="4359" max="4597" width="10.7109375" style="563" customWidth="1"/>
    <col min="4598" max="4602" width="10.7109375" style="563"/>
    <col min="4603" max="4603" width="6.7109375" style="563" customWidth="1"/>
    <col min="4604" max="4604" width="3" style="563" customWidth="1"/>
    <col min="4605" max="4605" width="6.7109375" style="563" customWidth="1"/>
    <col min="4606" max="4606" width="3" style="563" customWidth="1"/>
    <col min="4607" max="4607" width="1.7109375" style="563" customWidth="1"/>
    <col min="4608" max="4608" width="16.42578125" style="563" customWidth="1"/>
    <col min="4609" max="4611" width="12.7109375" style="563" customWidth="1"/>
    <col min="4612" max="4612" width="14.140625" style="563" customWidth="1"/>
    <col min="4613" max="4613" width="12.7109375" style="563" customWidth="1"/>
    <col min="4614" max="4614" width="30.5703125" style="563" customWidth="1"/>
    <col min="4615" max="4853" width="10.7109375" style="563" customWidth="1"/>
    <col min="4854" max="4858" width="10.7109375" style="563"/>
    <col min="4859" max="4859" width="6.7109375" style="563" customWidth="1"/>
    <col min="4860" max="4860" width="3" style="563" customWidth="1"/>
    <col min="4861" max="4861" width="6.7109375" style="563" customWidth="1"/>
    <col min="4862" max="4862" width="3" style="563" customWidth="1"/>
    <col min="4863" max="4863" width="1.7109375" style="563" customWidth="1"/>
    <col min="4864" max="4864" width="16.42578125" style="563" customWidth="1"/>
    <col min="4865" max="4867" width="12.7109375" style="563" customWidth="1"/>
    <col min="4868" max="4868" width="14.140625" style="563" customWidth="1"/>
    <col min="4869" max="4869" width="12.7109375" style="563" customWidth="1"/>
    <col min="4870" max="4870" width="30.5703125" style="563" customWidth="1"/>
    <col min="4871" max="5109" width="10.7109375" style="563" customWidth="1"/>
    <col min="5110" max="5114" width="10.7109375" style="563"/>
    <col min="5115" max="5115" width="6.7109375" style="563" customWidth="1"/>
    <col min="5116" max="5116" width="3" style="563" customWidth="1"/>
    <col min="5117" max="5117" width="6.7109375" style="563" customWidth="1"/>
    <col min="5118" max="5118" width="3" style="563" customWidth="1"/>
    <col min="5119" max="5119" width="1.7109375" style="563" customWidth="1"/>
    <col min="5120" max="5120" width="16.42578125" style="563" customWidth="1"/>
    <col min="5121" max="5123" width="12.7109375" style="563" customWidth="1"/>
    <col min="5124" max="5124" width="14.140625" style="563" customWidth="1"/>
    <col min="5125" max="5125" width="12.7109375" style="563" customWidth="1"/>
    <col min="5126" max="5126" width="30.5703125" style="563" customWidth="1"/>
    <col min="5127" max="5365" width="10.7109375" style="563" customWidth="1"/>
    <col min="5366" max="5370" width="10.7109375" style="563"/>
    <col min="5371" max="5371" width="6.7109375" style="563" customWidth="1"/>
    <col min="5372" max="5372" width="3" style="563" customWidth="1"/>
    <col min="5373" max="5373" width="6.7109375" style="563" customWidth="1"/>
    <col min="5374" max="5374" width="3" style="563" customWidth="1"/>
    <col min="5375" max="5375" width="1.7109375" style="563" customWidth="1"/>
    <col min="5376" max="5376" width="16.42578125" style="563" customWidth="1"/>
    <col min="5377" max="5379" width="12.7109375" style="563" customWidth="1"/>
    <col min="5380" max="5380" width="14.140625" style="563" customWidth="1"/>
    <col min="5381" max="5381" width="12.7109375" style="563" customWidth="1"/>
    <col min="5382" max="5382" width="30.5703125" style="563" customWidth="1"/>
    <col min="5383" max="5621" width="10.7109375" style="563" customWidth="1"/>
    <col min="5622" max="5626" width="10.7109375" style="563"/>
    <col min="5627" max="5627" width="6.7109375" style="563" customWidth="1"/>
    <col min="5628" max="5628" width="3" style="563" customWidth="1"/>
    <col min="5629" max="5629" width="6.7109375" style="563" customWidth="1"/>
    <col min="5630" max="5630" width="3" style="563" customWidth="1"/>
    <col min="5631" max="5631" width="1.7109375" style="563" customWidth="1"/>
    <col min="5632" max="5632" width="16.42578125" style="563" customWidth="1"/>
    <col min="5633" max="5635" width="12.7109375" style="563" customWidth="1"/>
    <col min="5636" max="5636" width="14.140625" style="563" customWidth="1"/>
    <col min="5637" max="5637" width="12.7109375" style="563" customWidth="1"/>
    <col min="5638" max="5638" width="30.5703125" style="563" customWidth="1"/>
    <col min="5639" max="5877" width="10.7109375" style="563" customWidth="1"/>
    <col min="5878" max="5882" width="10.7109375" style="563"/>
    <col min="5883" max="5883" width="6.7109375" style="563" customWidth="1"/>
    <col min="5884" max="5884" width="3" style="563" customWidth="1"/>
    <col min="5885" max="5885" width="6.7109375" style="563" customWidth="1"/>
    <col min="5886" max="5886" width="3" style="563" customWidth="1"/>
    <col min="5887" max="5887" width="1.7109375" style="563" customWidth="1"/>
    <col min="5888" max="5888" width="16.42578125" style="563" customWidth="1"/>
    <col min="5889" max="5891" width="12.7109375" style="563" customWidth="1"/>
    <col min="5892" max="5892" width="14.140625" style="563" customWidth="1"/>
    <col min="5893" max="5893" width="12.7109375" style="563" customWidth="1"/>
    <col min="5894" max="5894" width="30.5703125" style="563" customWidth="1"/>
    <col min="5895" max="6133" width="10.7109375" style="563" customWidth="1"/>
    <col min="6134" max="6138" width="10.7109375" style="563"/>
    <col min="6139" max="6139" width="6.7109375" style="563" customWidth="1"/>
    <col min="6140" max="6140" width="3" style="563" customWidth="1"/>
    <col min="6141" max="6141" width="6.7109375" style="563" customWidth="1"/>
    <col min="6142" max="6142" width="3" style="563" customWidth="1"/>
    <col min="6143" max="6143" width="1.7109375" style="563" customWidth="1"/>
    <col min="6144" max="6144" width="16.42578125" style="563" customWidth="1"/>
    <col min="6145" max="6147" width="12.7109375" style="563" customWidth="1"/>
    <col min="6148" max="6148" width="14.140625" style="563" customWidth="1"/>
    <col min="6149" max="6149" width="12.7109375" style="563" customWidth="1"/>
    <col min="6150" max="6150" width="30.5703125" style="563" customWidth="1"/>
    <col min="6151" max="6389" width="10.7109375" style="563" customWidth="1"/>
    <col min="6390" max="6394" width="10.7109375" style="563"/>
    <col min="6395" max="6395" width="6.7109375" style="563" customWidth="1"/>
    <col min="6396" max="6396" width="3" style="563" customWidth="1"/>
    <col min="6397" max="6397" width="6.7109375" style="563" customWidth="1"/>
    <col min="6398" max="6398" width="3" style="563" customWidth="1"/>
    <col min="6399" max="6399" width="1.7109375" style="563" customWidth="1"/>
    <col min="6400" max="6400" width="16.42578125" style="563" customWidth="1"/>
    <col min="6401" max="6403" width="12.7109375" style="563" customWidth="1"/>
    <col min="6404" max="6404" width="14.140625" style="563" customWidth="1"/>
    <col min="6405" max="6405" width="12.7109375" style="563" customWidth="1"/>
    <col min="6406" max="6406" width="30.5703125" style="563" customWidth="1"/>
    <col min="6407" max="6645" width="10.7109375" style="563" customWidth="1"/>
    <col min="6646" max="6650" width="10.7109375" style="563"/>
    <col min="6651" max="6651" width="6.7109375" style="563" customWidth="1"/>
    <col min="6652" max="6652" width="3" style="563" customWidth="1"/>
    <col min="6653" max="6653" width="6.7109375" style="563" customWidth="1"/>
    <col min="6654" max="6654" width="3" style="563" customWidth="1"/>
    <col min="6655" max="6655" width="1.7109375" style="563" customWidth="1"/>
    <col min="6656" max="6656" width="16.42578125" style="563" customWidth="1"/>
    <col min="6657" max="6659" width="12.7109375" style="563" customWidth="1"/>
    <col min="6660" max="6660" width="14.140625" style="563" customWidth="1"/>
    <col min="6661" max="6661" width="12.7109375" style="563" customWidth="1"/>
    <col min="6662" max="6662" width="30.5703125" style="563" customWidth="1"/>
    <col min="6663" max="6901" width="10.7109375" style="563" customWidth="1"/>
    <col min="6902" max="6906" width="10.7109375" style="563"/>
    <col min="6907" max="6907" width="6.7109375" style="563" customWidth="1"/>
    <col min="6908" max="6908" width="3" style="563" customWidth="1"/>
    <col min="6909" max="6909" width="6.7109375" style="563" customWidth="1"/>
    <col min="6910" max="6910" width="3" style="563" customWidth="1"/>
    <col min="6911" max="6911" width="1.7109375" style="563" customWidth="1"/>
    <col min="6912" max="6912" width="16.42578125" style="563" customWidth="1"/>
    <col min="6913" max="6915" width="12.7109375" style="563" customWidth="1"/>
    <col min="6916" max="6916" width="14.140625" style="563" customWidth="1"/>
    <col min="6917" max="6917" width="12.7109375" style="563" customWidth="1"/>
    <col min="6918" max="6918" width="30.5703125" style="563" customWidth="1"/>
    <col min="6919" max="7157" width="10.7109375" style="563" customWidth="1"/>
    <col min="7158" max="7162" width="10.7109375" style="563"/>
    <col min="7163" max="7163" width="6.7109375" style="563" customWidth="1"/>
    <col min="7164" max="7164" width="3" style="563" customWidth="1"/>
    <col min="7165" max="7165" width="6.7109375" style="563" customWidth="1"/>
    <col min="7166" max="7166" width="3" style="563" customWidth="1"/>
    <col min="7167" max="7167" width="1.7109375" style="563" customWidth="1"/>
    <col min="7168" max="7168" width="16.42578125" style="563" customWidth="1"/>
    <col min="7169" max="7171" width="12.7109375" style="563" customWidth="1"/>
    <col min="7172" max="7172" width="14.140625" style="563" customWidth="1"/>
    <col min="7173" max="7173" width="12.7109375" style="563" customWidth="1"/>
    <col min="7174" max="7174" width="30.5703125" style="563" customWidth="1"/>
    <col min="7175" max="7413" width="10.7109375" style="563" customWidth="1"/>
    <col min="7414" max="7418" width="10.7109375" style="563"/>
    <col min="7419" max="7419" width="6.7109375" style="563" customWidth="1"/>
    <col min="7420" max="7420" width="3" style="563" customWidth="1"/>
    <col min="7421" max="7421" width="6.7109375" style="563" customWidth="1"/>
    <col min="7422" max="7422" width="3" style="563" customWidth="1"/>
    <col min="7423" max="7423" width="1.7109375" style="563" customWidth="1"/>
    <col min="7424" max="7424" width="16.42578125" style="563" customWidth="1"/>
    <col min="7425" max="7427" width="12.7109375" style="563" customWidth="1"/>
    <col min="7428" max="7428" width="14.140625" style="563" customWidth="1"/>
    <col min="7429" max="7429" width="12.7109375" style="563" customWidth="1"/>
    <col min="7430" max="7430" width="30.5703125" style="563" customWidth="1"/>
    <col min="7431" max="7669" width="10.7109375" style="563" customWidth="1"/>
    <col min="7670" max="7674" width="10.7109375" style="563"/>
    <col min="7675" max="7675" width="6.7109375" style="563" customWidth="1"/>
    <col min="7676" max="7676" width="3" style="563" customWidth="1"/>
    <col min="7677" max="7677" width="6.7109375" style="563" customWidth="1"/>
    <col min="7678" max="7678" width="3" style="563" customWidth="1"/>
    <col min="7679" max="7679" width="1.7109375" style="563" customWidth="1"/>
    <col min="7680" max="7680" width="16.42578125" style="563" customWidth="1"/>
    <col min="7681" max="7683" width="12.7109375" style="563" customWidth="1"/>
    <col min="7684" max="7684" width="14.140625" style="563" customWidth="1"/>
    <col min="7685" max="7685" width="12.7109375" style="563" customWidth="1"/>
    <col min="7686" max="7686" width="30.5703125" style="563" customWidth="1"/>
    <col min="7687" max="7925" width="10.7109375" style="563" customWidth="1"/>
    <col min="7926" max="7930" width="10.7109375" style="563"/>
    <col min="7931" max="7931" width="6.7109375" style="563" customWidth="1"/>
    <col min="7932" max="7932" width="3" style="563" customWidth="1"/>
    <col min="7933" max="7933" width="6.7109375" style="563" customWidth="1"/>
    <col min="7934" max="7934" width="3" style="563" customWidth="1"/>
    <col min="7935" max="7935" width="1.7109375" style="563" customWidth="1"/>
    <col min="7936" max="7936" width="16.42578125" style="563" customWidth="1"/>
    <col min="7937" max="7939" width="12.7109375" style="563" customWidth="1"/>
    <col min="7940" max="7940" width="14.140625" style="563" customWidth="1"/>
    <col min="7941" max="7941" width="12.7109375" style="563" customWidth="1"/>
    <col min="7942" max="7942" width="30.5703125" style="563" customWidth="1"/>
    <col min="7943" max="8181" width="10.7109375" style="563" customWidth="1"/>
    <col min="8182" max="8186" width="10.7109375" style="563"/>
    <col min="8187" max="8187" width="6.7109375" style="563" customWidth="1"/>
    <col min="8188" max="8188" width="3" style="563" customWidth="1"/>
    <col min="8189" max="8189" width="6.7109375" style="563" customWidth="1"/>
    <col min="8190" max="8190" width="3" style="563" customWidth="1"/>
    <col min="8191" max="8191" width="1.7109375" style="563" customWidth="1"/>
    <col min="8192" max="8192" width="16.42578125" style="563" customWidth="1"/>
    <col min="8193" max="8195" width="12.7109375" style="563" customWidth="1"/>
    <col min="8196" max="8196" width="14.140625" style="563" customWidth="1"/>
    <col min="8197" max="8197" width="12.7109375" style="563" customWidth="1"/>
    <col min="8198" max="8198" width="30.5703125" style="563" customWidth="1"/>
    <col min="8199" max="8437" width="10.7109375" style="563" customWidth="1"/>
    <col min="8438" max="8442" width="10.7109375" style="563"/>
    <col min="8443" max="8443" width="6.7109375" style="563" customWidth="1"/>
    <col min="8444" max="8444" width="3" style="563" customWidth="1"/>
    <col min="8445" max="8445" width="6.7109375" style="563" customWidth="1"/>
    <col min="8446" max="8446" width="3" style="563" customWidth="1"/>
    <col min="8447" max="8447" width="1.7109375" style="563" customWidth="1"/>
    <col min="8448" max="8448" width="16.42578125" style="563" customWidth="1"/>
    <col min="8449" max="8451" width="12.7109375" style="563" customWidth="1"/>
    <col min="8452" max="8452" width="14.140625" style="563" customWidth="1"/>
    <col min="8453" max="8453" width="12.7109375" style="563" customWidth="1"/>
    <col min="8454" max="8454" width="30.5703125" style="563" customWidth="1"/>
    <col min="8455" max="8693" width="10.7109375" style="563" customWidth="1"/>
    <col min="8694" max="8698" width="10.7109375" style="563"/>
    <col min="8699" max="8699" width="6.7109375" style="563" customWidth="1"/>
    <col min="8700" max="8700" width="3" style="563" customWidth="1"/>
    <col min="8701" max="8701" width="6.7109375" style="563" customWidth="1"/>
    <col min="8702" max="8702" width="3" style="563" customWidth="1"/>
    <col min="8703" max="8703" width="1.7109375" style="563" customWidth="1"/>
    <col min="8704" max="8704" width="16.42578125" style="563" customWidth="1"/>
    <col min="8705" max="8707" width="12.7109375" style="563" customWidth="1"/>
    <col min="8708" max="8708" width="14.140625" style="563" customWidth="1"/>
    <col min="8709" max="8709" width="12.7109375" style="563" customWidth="1"/>
    <col min="8710" max="8710" width="30.5703125" style="563" customWidth="1"/>
    <col min="8711" max="8949" width="10.7109375" style="563" customWidth="1"/>
    <col min="8950" max="8954" width="10.7109375" style="563"/>
    <col min="8955" max="8955" width="6.7109375" style="563" customWidth="1"/>
    <col min="8956" max="8956" width="3" style="563" customWidth="1"/>
    <col min="8957" max="8957" width="6.7109375" style="563" customWidth="1"/>
    <col min="8958" max="8958" width="3" style="563" customWidth="1"/>
    <col min="8959" max="8959" width="1.7109375" style="563" customWidth="1"/>
    <col min="8960" max="8960" width="16.42578125" style="563" customWidth="1"/>
    <col min="8961" max="8963" width="12.7109375" style="563" customWidth="1"/>
    <col min="8964" max="8964" width="14.140625" style="563" customWidth="1"/>
    <col min="8965" max="8965" width="12.7109375" style="563" customWidth="1"/>
    <col min="8966" max="8966" width="30.5703125" style="563" customWidth="1"/>
    <col min="8967" max="9205" width="10.7109375" style="563" customWidth="1"/>
    <col min="9206" max="9210" width="10.7109375" style="563"/>
    <col min="9211" max="9211" width="6.7109375" style="563" customWidth="1"/>
    <col min="9212" max="9212" width="3" style="563" customWidth="1"/>
    <col min="9213" max="9213" width="6.7109375" style="563" customWidth="1"/>
    <col min="9214" max="9214" width="3" style="563" customWidth="1"/>
    <col min="9215" max="9215" width="1.7109375" style="563" customWidth="1"/>
    <col min="9216" max="9216" width="16.42578125" style="563" customWidth="1"/>
    <col min="9217" max="9219" width="12.7109375" style="563" customWidth="1"/>
    <col min="9220" max="9220" width="14.140625" style="563" customWidth="1"/>
    <col min="9221" max="9221" width="12.7109375" style="563" customWidth="1"/>
    <col min="9222" max="9222" width="30.5703125" style="563" customWidth="1"/>
    <col min="9223" max="9461" width="10.7109375" style="563" customWidth="1"/>
    <col min="9462" max="9466" width="10.7109375" style="563"/>
    <col min="9467" max="9467" width="6.7109375" style="563" customWidth="1"/>
    <col min="9468" max="9468" width="3" style="563" customWidth="1"/>
    <col min="9469" max="9469" width="6.7109375" style="563" customWidth="1"/>
    <col min="9470" max="9470" width="3" style="563" customWidth="1"/>
    <col min="9471" max="9471" width="1.7109375" style="563" customWidth="1"/>
    <col min="9472" max="9472" width="16.42578125" style="563" customWidth="1"/>
    <col min="9473" max="9475" width="12.7109375" style="563" customWidth="1"/>
    <col min="9476" max="9476" width="14.140625" style="563" customWidth="1"/>
    <col min="9477" max="9477" width="12.7109375" style="563" customWidth="1"/>
    <col min="9478" max="9478" width="30.5703125" style="563" customWidth="1"/>
    <col min="9479" max="9717" width="10.7109375" style="563" customWidth="1"/>
    <col min="9718" max="9722" width="10.7109375" style="563"/>
    <col min="9723" max="9723" width="6.7109375" style="563" customWidth="1"/>
    <col min="9724" max="9724" width="3" style="563" customWidth="1"/>
    <col min="9725" max="9725" width="6.7109375" style="563" customWidth="1"/>
    <col min="9726" max="9726" width="3" style="563" customWidth="1"/>
    <col min="9727" max="9727" width="1.7109375" style="563" customWidth="1"/>
    <col min="9728" max="9728" width="16.42578125" style="563" customWidth="1"/>
    <col min="9729" max="9731" width="12.7109375" style="563" customWidth="1"/>
    <col min="9732" max="9732" width="14.140625" style="563" customWidth="1"/>
    <col min="9733" max="9733" width="12.7109375" style="563" customWidth="1"/>
    <col min="9734" max="9734" width="30.5703125" style="563" customWidth="1"/>
    <col min="9735" max="9973" width="10.7109375" style="563" customWidth="1"/>
    <col min="9974" max="9978" width="10.7109375" style="563"/>
    <col min="9979" max="9979" width="6.7109375" style="563" customWidth="1"/>
    <col min="9980" max="9980" width="3" style="563" customWidth="1"/>
    <col min="9981" max="9981" width="6.7109375" style="563" customWidth="1"/>
    <col min="9982" max="9982" width="3" style="563" customWidth="1"/>
    <col min="9983" max="9983" width="1.7109375" style="563" customWidth="1"/>
    <col min="9984" max="9984" width="16.42578125" style="563" customWidth="1"/>
    <col min="9985" max="9987" width="12.7109375" style="563" customWidth="1"/>
    <col min="9988" max="9988" width="14.140625" style="563" customWidth="1"/>
    <col min="9989" max="9989" width="12.7109375" style="563" customWidth="1"/>
    <col min="9990" max="9990" width="30.5703125" style="563" customWidth="1"/>
    <col min="9991" max="10229" width="10.7109375" style="563" customWidth="1"/>
    <col min="10230" max="10234" width="10.7109375" style="563"/>
    <col min="10235" max="10235" width="6.7109375" style="563" customWidth="1"/>
    <col min="10236" max="10236" width="3" style="563" customWidth="1"/>
    <col min="10237" max="10237" width="6.7109375" style="563" customWidth="1"/>
    <col min="10238" max="10238" width="3" style="563" customWidth="1"/>
    <col min="10239" max="10239" width="1.7109375" style="563" customWidth="1"/>
    <col min="10240" max="10240" width="16.42578125" style="563" customWidth="1"/>
    <col min="10241" max="10243" width="12.7109375" style="563" customWidth="1"/>
    <col min="10244" max="10244" width="14.140625" style="563" customWidth="1"/>
    <col min="10245" max="10245" width="12.7109375" style="563" customWidth="1"/>
    <col min="10246" max="10246" width="30.5703125" style="563" customWidth="1"/>
    <col min="10247" max="10485" width="10.7109375" style="563" customWidth="1"/>
    <col min="10486" max="10490" width="10.7109375" style="563"/>
    <col min="10491" max="10491" width="6.7109375" style="563" customWidth="1"/>
    <col min="10492" max="10492" width="3" style="563" customWidth="1"/>
    <col min="10493" max="10493" width="6.7109375" style="563" customWidth="1"/>
    <col min="10494" max="10494" width="3" style="563" customWidth="1"/>
    <col min="10495" max="10495" width="1.7109375" style="563" customWidth="1"/>
    <col min="10496" max="10496" width="16.42578125" style="563" customWidth="1"/>
    <col min="10497" max="10499" width="12.7109375" style="563" customWidth="1"/>
    <col min="10500" max="10500" width="14.140625" style="563" customWidth="1"/>
    <col min="10501" max="10501" width="12.7109375" style="563" customWidth="1"/>
    <col min="10502" max="10502" width="30.5703125" style="563" customWidth="1"/>
    <col min="10503" max="10741" width="10.7109375" style="563" customWidth="1"/>
    <col min="10742" max="10746" width="10.7109375" style="563"/>
    <col min="10747" max="10747" width="6.7109375" style="563" customWidth="1"/>
    <col min="10748" max="10748" width="3" style="563" customWidth="1"/>
    <col min="10749" max="10749" width="6.7109375" style="563" customWidth="1"/>
    <col min="10750" max="10750" width="3" style="563" customWidth="1"/>
    <col min="10751" max="10751" width="1.7109375" style="563" customWidth="1"/>
    <col min="10752" max="10752" width="16.42578125" style="563" customWidth="1"/>
    <col min="10753" max="10755" width="12.7109375" style="563" customWidth="1"/>
    <col min="10756" max="10756" width="14.140625" style="563" customWidth="1"/>
    <col min="10757" max="10757" width="12.7109375" style="563" customWidth="1"/>
    <col min="10758" max="10758" width="30.5703125" style="563" customWidth="1"/>
    <col min="10759" max="10997" width="10.7109375" style="563" customWidth="1"/>
    <col min="10998" max="11002" width="10.7109375" style="563"/>
    <col min="11003" max="11003" width="6.7109375" style="563" customWidth="1"/>
    <col min="11004" max="11004" width="3" style="563" customWidth="1"/>
    <col min="11005" max="11005" width="6.7109375" style="563" customWidth="1"/>
    <col min="11006" max="11006" width="3" style="563" customWidth="1"/>
    <col min="11007" max="11007" width="1.7109375" style="563" customWidth="1"/>
    <col min="11008" max="11008" width="16.42578125" style="563" customWidth="1"/>
    <col min="11009" max="11011" width="12.7109375" style="563" customWidth="1"/>
    <col min="11012" max="11012" width="14.140625" style="563" customWidth="1"/>
    <col min="11013" max="11013" width="12.7109375" style="563" customWidth="1"/>
    <col min="11014" max="11014" width="30.5703125" style="563" customWidth="1"/>
    <col min="11015" max="11253" width="10.7109375" style="563" customWidth="1"/>
    <col min="11254" max="11258" width="10.7109375" style="563"/>
    <col min="11259" max="11259" width="6.7109375" style="563" customWidth="1"/>
    <col min="11260" max="11260" width="3" style="563" customWidth="1"/>
    <col min="11261" max="11261" width="6.7109375" style="563" customWidth="1"/>
    <col min="11262" max="11262" width="3" style="563" customWidth="1"/>
    <col min="11263" max="11263" width="1.7109375" style="563" customWidth="1"/>
    <col min="11264" max="11264" width="16.42578125" style="563" customWidth="1"/>
    <col min="11265" max="11267" width="12.7109375" style="563" customWidth="1"/>
    <col min="11268" max="11268" width="14.140625" style="563" customWidth="1"/>
    <col min="11269" max="11269" width="12.7109375" style="563" customWidth="1"/>
    <col min="11270" max="11270" width="30.5703125" style="563" customWidth="1"/>
    <col min="11271" max="11509" width="10.7109375" style="563" customWidth="1"/>
    <col min="11510" max="11514" width="10.7109375" style="563"/>
    <col min="11515" max="11515" width="6.7109375" style="563" customWidth="1"/>
    <col min="11516" max="11516" width="3" style="563" customWidth="1"/>
    <col min="11517" max="11517" width="6.7109375" style="563" customWidth="1"/>
    <col min="11518" max="11518" width="3" style="563" customWidth="1"/>
    <col min="11519" max="11519" width="1.7109375" style="563" customWidth="1"/>
    <col min="11520" max="11520" width="16.42578125" style="563" customWidth="1"/>
    <col min="11521" max="11523" width="12.7109375" style="563" customWidth="1"/>
    <col min="11524" max="11524" width="14.140625" style="563" customWidth="1"/>
    <col min="11525" max="11525" width="12.7109375" style="563" customWidth="1"/>
    <col min="11526" max="11526" width="30.5703125" style="563" customWidth="1"/>
    <col min="11527" max="11765" width="10.7109375" style="563" customWidth="1"/>
    <col min="11766" max="11770" width="10.7109375" style="563"/>
    <col min="11771" max="11771" width="6.7109375" style="563" customWidth="1"/>
    <col min="11772" max="11772" width="3" style="563" customWidth="1"/>
    <col min="11773" max="11773" width="6.7109375" style="563" customWidth="1"/>
    <col min="11774" max="11774" width="3" style="563" customWidth="1"/>
    <col min="11775" max="11775" width="1.7109375" style="563" customWidth="1"/>
    <col min="11776" max="11776" width="16.42578125" style="563" customWidth="1"/>
    <col min="11777" max="11779" width="12.7109375" style="563" customWidth="1"/>
    <col min="11780" max="11780" width="14.140625" style="563" customWidth="1"/>
    <col min="11781" max="11781" width="12.7109375" style="563" customWidth="1"/>
    <col min="11782" max="11782" width="30.5703125" style="563" customWidth="1"/>
    <col min="11783" max="12021" width="10.7109375" style="563" customWidth="1"/>
    <col min="12022" max="12026" width="10.7109375" style="563"/>
    <col min="12027" max="12027" width="6.7109375" style="563" customWidth="1"/>
    <col min="12028" max="12028" width="3" style="563" customWidth="1"/>
    <col min="12029" max="12029" width="6.7109375" style="563" customWidth="1"/>
    <col min="12030" max="12030" width="3" style="563" customWidth="1"/>
    <col min="12031" max="12031" width="1.7109375" style="563" customWidth="1"/>
    <col min="12032" max="12032" width="16.42578125" style="563" customWidth="1"/>
    <col min="12033" max="12035" width="12.7109375" style="563" customWidth="1"/>
    <col min="12036" max="12036" width="14.140625" style="563" customWidth="1"/>
    <col min="12037" max="12037" width="12.7109375" style="563" customWidth="1"/>
    <col min="12038" max="12038" width="30.5703125" style="563" customWidth="1"/>
    <col min="12039" max="12277" width="10.7109375" style="563" customWidth="1"/>
    <col min="12278" max="12282" width="10.7109375" style="563"/>
    <col min="12283" max="12283" width="6.7109375" style="563" customWidth="1"/>
    <col min="12284" max="12284" width="3" style="563" customWidth="1"/>
    <col min="12285" max="12285" width="6.7109375" style="563" customWidth="1"/>
    <col min="12286" max="12286" width="3" style="563" customWidth="1"/>
    <col min="12287" max="12287" width="1.7109375" style="563" customWidth="1"/>
    <col min="12288" max="12288" width="16.42578125" style="563" customWidth="1"/>
    <col min="12289" max="12291" width="12.7109375" style="563" customWidth="1"/>
    <col min="12292" max="12292" width="14.140625" style="563" customWidth="1"/>
    <col min="12293" max="12293" width="12.7109375" style="563" customWidth="1"/>
    <col min="12294" max="12294" width="30.5703125" style="563" customWidth="1"/>
    <col min="12295" max="12533" width="10.7109375" style="563" customWidth="1"/>
    <col min="12534" max="12538" width="10.7109375" style="563"/>
    <col min="12539" max="12539" width="6.7109375" style="563" customWidth="1"/>
    <col min="12540" max="12540" width="3" style="563" customWidth="1"/>
    <col min="12541" max="12541" width="6.7109375" style="563" customWidth="1"/>
    <col min="12542" max="12542" width="3" style="563" customWidth="1"/>
    <col min="12543" max="12543" width="1.7109375" style="563" customWidth="1"/>
    <col min="12544" max="12544" width="16.42578125" style="563" customWidth="1"/>
    <col min="12545" max="12547" width="12.7109375" style="563" customWidth="1"/>
    <col min="12548" max="12548" width="14.140625" style="563" customWidth="1"/>
    <col min="12549" max="12549" width="12.7109375" style="563" customWidth="1"/>
    <col min="12550" max="12550" width="30.5703125" style="563" customWidth="1"/>
    <col min="12551" max="12789" width="10.7109375" style="563" customWidth="1"/>
    <col min="12790" max="12794" width="10.7109375" style="563"/>
    <col min="12795" max="12795" width="6.7109375" style="563" customWidth="1"/>
    <col min="12796" max="12796" width="3" style="563" customWidth="1"/>
    <col min="12797" max="12797" width="6.7109375" style="563" customWidth="1"/>
    <col min="12798" max="12798" width="3" style="563" customWidth="1"/>
    <col min="12799" max="12799" width="1.7109375" style="563" customWidth="1"/>
    <col min="12800" max="12800" width="16.42578125" style="563" customWidth="1"/>
    <col min="12801" max="12803" width="12.7109375" style="563" customWidth="1"/>
    <col min="12804" max="12804" width="14.140625" style="563" customWidth="1"/>
    <col min="12805" max="12805" width="12.7109375" style="563" customWidth="1"/>
    <col min="12806" max="12806" width="30.5703125" style="563" customWidth="1"/>
    <col min="12807" max="13045" width="10.7109375" style="563" customWidth="1"/>
    <col min="13046" max="13050" width="10.7109375" style="563"/>
    <col min="13051" max="13051" width="6.7109375" style="563" customWidth="1"/>
    <col min="13052" max="13052" width="3" style="563" customWidth="1"/>
    <col min="13053" max="13053" width="6.7109375" style="563" customWidth="1"/>
    <col min="13054" max="13054" width="3" style="563" customWidth="1"/>
    <col min="13055" max="13055" width="1.7109375" style="563" customWidth="1"/>
    <col min="13056" max="13056" width="16.42578125" style="563" customWidth="1"/>
    <col min="13057" max="13059" width="12.7109375" style="563" customWidth="1"/>
    <col min="13060" max="13060" width="14.140625" style="563" customWidth="1"/>
    <col min="13061" max="13061" width="12.7109375" style="563" customWidth="1"/>
    <col min="13062" max="13062" width="30.5703125" style="563" customWidth="1"/>
    <col min="13063" max="13301" width="10.7109375" style="563" customWidth="1"/>
    <col min="13302" max="13306" width="10.7109375" style="563"/>
    <col min="13307" max="13307" width="6.7109375" style="563" customWidth="1"/>
    <col min="13308" max="13308" width="3" style="563" customWidth="1"/>
    <col min="13309" max="13309" width="6.7109375" style="563" customWidth="1"/>
    <col min="13310" max="13310" width="3" style="563" customWidth="1"/>
    <col min="13311" max="13311" width="1.7109375" style="563" customWidth="1"/>
    <col min="13312" max="13312" width="16.42578125" style="563" customWidth="1"/>
    <col min="13313" max="13315" width="12.7109375" style="563" customWidth="1"/>
    <col min="13316" max="13316" width="14.140625" style="563" customWidth="1"/>
    <col min="13317" max="13317" width="12.7109375" style="563" customWidth="1"/>
    <col min="13318" max="13318" width="30.5703125" style="563" customWidth="1"/>
    <col min="13319" max="13557" width="10.7109375" style="563" customWidth="1"/>
    <col min="13558" max="13562" width="10.7109375" style="563"/>
    <col min="13563" max="13563" width="6.7109375" style="563" customWidth="1"/>
    <col min="13564" max="13564" width="3" style="563" customWidth="1"/>
    <col min="13565" max="13565" width="6.7109375" style="563" customWidth="1"/>
    <col min="13566" max="13566" width="3" style="563" customWidth="1"/>
    <col min="13567" max="13567" width="1.7109375" style="563" customWidth="1"/>
    <col min="13568" max="13568" width="16.42578125" style="563" customWidth="1"/>
    <col min="13569" max="13571" width="12.7109375" style="563" customWidth="1"/>
    <col min="13572" max="13572" width="14.140625" style="563" customWidth="1"/>
    <col min="13573" max="13573" width="12.7109375" style="563" customWidth="1"/>
    <col min="13574" max="13574" width="30.5703125" style="563" customWidth="1"/>
    <col min="13575" max="13813" width="10.7109375" style="563" customWidth="1"/>
    <col min="13814" max="13818" width="10.7109375" style="563"/>
    <col min="13819" max="13819" width="6.7109375" style="563" customWidth="1"/>
    <col min="13820" max="13820" width="3" style="563" customWidth="1"/>
    <col min="13821" max="13821" width="6.7109375" style="563" customWidth="1"/>
    <col min="13822" max="13822" width="3" style="563" customWidth="1"/>
    <col min="13823" max="13823" width="1.7109375" style="563" customWidth="1"/>
    <col min="13824" max="13824" width="16.42578125" style="563" customWidth="1"/>
    <col min="13825" max="13827" width="12.7109375" style="563" customWidth="1"/>
    <col min="13828" max="13828" width="14.140625" style="563" customWidth="1"/>
    <col min="13829" max="13829" width="12.7109375" style="563" customWidth="1"/>
    <col min="13830" max="13830" width="30.5703125" style="563" customWidth="1"/>
    <col min="13831" max="14069" width="10.7109375" style="563" customWidth="1"/>
    <col min="14070" max="14074" width="10.7109375" style="563"/>
    <col min="14075" max="14075" width="6.7109375" style="563" customWidth="1"/>
    <col min="14076" max="14076" width="3" style="563" customWidth="1"/>
    <col min="14077" max="14077" width="6.7109375" style="563" customWidth="1"/>
    <col min="14078" max="14078" width="3" style="563" customWidth="1"/>
    <col min="14079" max="14079" width="1.7109375" style="563" customWidth="1"/>
    <col min="14080" max="14080" width="16.42578125" style="563" customWidth="1"/>
    <col min="14081" max="14083" width="12.7109375" style="563" customWidth="1"/>
    <col min="14084" max="14084" width="14.140625" style="563" customWidth="1"/>
    <col min="14085" max="14085" width="12.7109375" style="563" customWidth="1"/>
    <col min="14086" max="14086" width="30.5703125" style="563" customWidth="1"/>
    <col min="14087" max="14325" width="10.7109375" style="563" customWidth="1"/>
    <col min="14326" max="14330" width="10.7109375" style="563"/>
    <col min="14331" max="14331" width="6.7109375" style="563" customWidth="1"/>
    <col min="14332" max="14332" width="3" style="563" customWidth="1"/>
    <col min="14333" max="14333" width="6.7109375" style="563" customWidth="1"/>
    <col min="14334" max="14334" width="3" style="563" customWidth="1"/>
    <col min="14335" max="14335" width="1.7109375" style="563" customWidth="1"/>
    <col min="14336" max="14336" width="16.42578125" style="563" customWidth="1"/>
    <col min="14337" max="14339" width="12.7109375" style="563" customWidth="1"/>
    <col min="14340" max="14340" width="14.140625" style="563" customWidth="1"/>
    <col min="14341" max="14341" width="12.7109375" style="563" customWidth="1"/>
    <col min="14342" max="14342" width="30.5703125" style="563" customWidth="1"/>
    <col min="14343" max="14581" width="10.7109375" style="563" customWidth="1"/>
    <col min="14582" max="14586" width="10.7109375" style="563"/>
    <col min="14587" max="14587" width="6.7109375" style="563" customWidth="1"/>
    <col min="14588" max="14588" width="3" style="563" customWidth="1"/>
    <col min="14589" max="14589" width="6.7109375" style="563" customWidth="1"/>
    <col min="14590" max="14590" width="3" style="563" customWidth="1"/>
    <col min="14591" max="14591" width="1.7109375" style="563" customWidth="1"/>
    <col min="14592" max="14592" width="16.42578125" style="563" customWidth="1"/>
    <col min="14593" max="14595" width="12.7109375" style="563" customWidth="1"/>
    <col min="14596" max="14596" width="14.140625" style="563" customWidth="1"/>
    <col min="14597" max="14597" width="12.7109375" style="563" customWidth="1"/>
    <col min="14598" max="14598" width="30.5703125" style="563" customWidth="1"/>
    <col min="14599" max="14837" width="10.7109375" style="563" customWidth="1"/>
    <col min="14838" max="14842" width="10.7109375" style="563"/>
    <col min="14843" max="14843" width="6.7109375" style="563" customWidth="1"/>
    <col min="14844" max="14844" width="3" style="563" customWidth="1"/>
    <col min="14845" max="14845" width="6.7109375" style="563" customWidth="1"/>
    <col min="14846" max="14846" width="3" style="563" customWidth="1"/>
    <col min="14847" max="14847" width="1.7109375" style="563" customWidth="1"/>
    <col min="14848" max="14848" width="16.42578125" style="563" customWidth="1"/>
    <col min="14849" max="14851" width="12.7109375" style="563" customWidth="1"/>
    <col min="14852" max="14852" width="14.140625" style="563" customWidth="1"/>
    <col min="14853" max="14853" width="12.7109375" style="563" customWidth="1"/>
    <col min="14854" max="14854" width="30.5703125" style="563" customWidth="1"/>
    <col min="14855" max="15093" width="10.7109375" style="563" customWidth="1"/>
    <col min="15094" max="15098" width="10.7109375" style="563"/>
    <col min="15099" max="15099" width="6.7109375" style="563" customWidth="1"/>
    <col min="15100" max="15100" width="3" style="563" customWidth="1"/>
    <col min="15101" max="15101" width="6.7109375" style="563" customWidth="1"/>
    <col min="15102" max="15102" width="3" style="563" customWidth="1"/>
    <col min="15103" max="15103" width="1.7109375" style="563" customWidth="1"/>
    <col min="15104" max="15104" width="16.42578125" style="563" customWidth="1"/>
    <col min="15105" max="15107" width="12.7109375" style="563" customWidth="1"/>
    <col min="15108" max="15108" width="14.140625" style="563" customWidth="1"/>
    <col min="15109" max="15109" width="12.7109375" style="563" customWidth="1"/>
    <col min="15110" max="15110" width="30.5703125" style="563" customWidth="1"/>
    <col min="15111" max="15349" width="10.7109375" style="563" customWidth="1"/>
    <col min="15350" max="15354" width="10.7109375" style="563"/>
    <col min="15355" max="15355" width="6.7109375" style="563" customWidth="1"/>
    <col min="15356" max="15356" width="3" style="563" customWidth="1"/>
    <col min="15357" max="15357" width="6.7109375" style="563" customWidth="1"/>
    <col min="15358" max="15358" width="3" style="563" customWidth="1"/>
    <col min="15359" max="15359" width="1.7109375" style="563" customWidth="1"/>
    <col min="15360" max="15360" width="16.42578125" style="563" customWidth="1"/>
    <col min="15361" max="15363" width="12.7109375" style="563" customWidth="1"/>
    <col min="15364" max="15364" width="14.140625" style="563" customWidth="1"/>
    <col min="15365" max="15365" width="12.7109375" style="563" customWidth="1"/>
    <col min="15366" max="15366" width="30.5703125" style="563" customWidth="1"/>
    <col min="15367" max="15605" width="10.7109375" style="563" customWidth="1"/>
    <col min="15606" max="15610" width="10.7109375" style="563"/>
    <col min="15611" max="15611" width="6.7109375" style="563" customWidth="1"/>
    <col min="15612" max="15612" width="3" style="563" customWidth="1"/>
    <col min="15613" max="15613" width="6.7109375" style="563" customWidth="1"/>
    <col min="15614" max="15614" width="3" style="563" customWidth="1"/>
    <col min="15615" max="15615" width="1.7109375" style="563" customWidth="1"/>
    <col min="15616" max="15616" width="16.42578125" style="563" customWidth="1"/>
    <col min="15617" max="15619" width="12.7109375" style="563" customWidth="1"/>
    <col min="15620" max="15620" width="14.140625" style="563" customWidth="1"/>
    <col min="15621" max="15621" width="12.7109375" style="563" customWidth="1"/>
    <col min="15622" max="15622" width="30.5703125" style="563" customWidth="1"/>
    <col min="15623" max="15861" width="10.7109375" style="563" customWidth="1"/>
    <col min="15862" max="15866" width="10.7109375" style="563"/>
    <col min="15867" max="15867" width="6.7109375" style="563" customWidth="1"/>
    <col min="15868" max="15868" width="3" style="563" customWidth="1"/>
    <col min="15869" max="15869" width="6.7109375" style="563" customWidth="1"/>
    <col min="15870" max="15870" width="3" style="563" customWidth="1"/>
    <col min="15871" max="15871" width="1.7109375" style="563" customWidth="1"/>
    <col min="15872" max="15872" width="16.42578125" style="563" customWidth="1"/>
    <col min="15873" max="15875" width="12.7109375" style="563" customWidth="1"/>
    <col min="15876" max="15876" width="14.140625" style="563" customWidth="1"/>
    <col min="15877" max="15877" width="12.7109375" style="563" customWidth="1"/>
    <col min="15878" max="15878" width="30.5703125" style="563" customWidth="1"/>
    <col min="15879" max="16117" width="10.7109375" style="563" customWidth="1"/>
    <col min="16118" max="16122" width="10.7109375" style="563"/>
    <col min="16123" max="16123" width="6.7109375" style="563" customWidth="1"/>
    <col min="16124" max="16124" width="3" style="563" customWidth="1"/>
    <col min="16125" max="16125" width="6.7109375" style="563" customWidth="1"/>
    <col min="16126" max="16126" width="3" style="563" customWidth="1"/>
    <col min="16127" max="16127" width="1.7109375" style="563" customWidth="1"/>
    <col min="16128" max="16128" width="16.42578125" style="563" customWidth="1"/>
    <col min="16129" max="16131" width="12.7109375" style="563" customWidth="1"/>
    <col min="16132" max="16132" width="14.140625" style="563" customWidth="1"/>
    <col min="16133" max="16133" width="12.7109375" style="563" customWidth="1"/>
    <col min="16134" max="16134" width="30.5703125" style="563" customWidth="1"/>
    <col min="16135" max="16373" width="10.7109375" style="563" customWidth="1"/>
    <col min="16374" max="16384" width="10.7109375" style="563"/>
  </cols>
  <sheetData>
    <row r="1" spans="2:18" ht="15" customHeight="1" thickBot="1" x14ac:dyDescent="0.3"/>
    <row r="2" spans="2:18" ht="15" customHeight="1" x14ac:dyDescent="0.25">
      <c r="B2" s="657"/>
      <c r="C2" s="670"/>
      <c r="D2" s="670"/>
      <c r="E2" s="670"/>
      <c r="F2" s="670"/>
      <c r="G2" s="670"/>
      <c r="H2" s="671"/>
    </row>
    <row r="3" spans="2:18" ht="15" customHeight="1" x14ac:dyDescent="0.25">
      <c r="B3" s="660"/>
      <c r="C3" s="60" t="str">
        <f>Resumo!E4</f>
        <v>Obra:</v>
      </c>
      <c r="D3" s="52" t="str">
        <f>Resumo!F4</f>
        <v xml:space="preserve">Pavimentação e Drenagem </v>
      </c>
      <c r="E3" s="563"/>
      <c r="F3" s="563"/>
      <c r="G3" s="678" t="s">
        <v>464</v>
      </c>
      <c r="H3" s="672"/>
      <c r="L3" s="564"/>
      <c r="M3" s="564"/>
      <c r="N3" s="564"/>
      <c r="O3" s="564"/>
      <c r="P3" s="564"/>
      <c r="Q3" s="564"/>
      <c r="R3" s="564"/>
    </row>
    <row r="4" spans="2:18" ht="15" customHeight="1" x14ac:dyDescent="0.25">
      <c r="B4" s="660"/>
      <c r="C4" s="60" t="str">
        <f>Resumo!E5</f>
        <v>Local:</v>
      </c>
      <c r="D4" s="52" t="str">
        <f>Resumo!F5</f>
        <v>Estádio Municipal Egidio José Preima</v>
      </c>
      <c r="E4" s="645"/>
      <c r="F4" s="563"/>
      <c r="G4" s="1090" t="s">
        <v>466</v>
      </c>
      <c r="H4" s="1091"/>
      <c r="L4" s="564"/>
      <c r="M4" s="564"/>
      <c r="N4" s="564"/>
      <c r="O4" s="564"/>
      <c r="P4" s="564"/>
      <c r="Q4" s="564"/>
      <c r="R4" s="564"/>
    </row>
    <row r="5" spans="2:18" ht="15" customHeight="1" x14ac:dyDescent="0.25">
      <c r="B5" s="660"/>
      <c r="C5" s="60" t="str">
        <f>Resumo!E6</f>
        <v>Bairro:</v>
      </c>
      <c r="D5" s="52" t="str">
        <f>Resumo!F6</f>
        <v>Gleba Sorriso</v>
      </c>
      <c r="E5" s="645"/>
      <c r="F5" s="563"/>
      <c r="G5" s="1090" t="s">
        <v>467</v>
      </c>
      <c r="H5" s="1091"/>
      <c r="L5" s="564"/>
      <c r="M5" s="564"/>
      <c r="N5" s="564"/>
      <c r="O5" s="564"/>
      <c r="P5" s="564"/>
      <c r="Q5" s="564"/>
      <c r="R5" s="564"/>
    </row>
    <row r="6" spans="2:18" ht="15" customHeight="1" x14ac:dyDescent="0.25">
      <c r="B6" s="660"/>
      <c r="C6" s="60" t="str">
        <f>Resumo!E7</f>
        <v>Município:</v>
      </c>
      <c r="D6" s="52" t="str">
        <f>Resumo!F7</f>
        <v>Sorriso - MT</v>
      </c>
      <c r="E6" s="645"/>
      <c r="F6" s="645"/>
      <c r="G6" s="645"/>
      <c r="H6" s="672"/>
      <c r="L6" s="564"/>
      <c r="M6" s="564"/>
      <c r="N6" s="564"/>
      <c r="O6" s="564"/>
      <c r="P6" s="564"/>
      <c r="Q6" s="564"/>
      <c r="R6" s="564"/>
    </row>
    <row r="7" spans="2:18" ht="15" customHeight="1" x14ac:dyDescent="0.25">
      <c r="B7" s="660"/>
      <c r="C7" s="563"/>
      <c r="D7" s="563"/>
      <c r="E7" s="645"/>
      <c r="F7" s="645"/>
      <c r="G7" s="645"/>
      <c r="H7" s="672"/>
      <c r="L7" s="564"/>
      <c r="M7" s="1092"/>
      <c r="N7" s="1092"/>
      <c r="O7" s="1092"/>
      <c r="P7" s="564"/>
      <c r="Q7" s="564"/>
      <c r="R7" s="564"/>
    </row>
    <row r="8" spans="2:18" ht="15" customHeight="1" thickBot="1" x14ac:dyDescent="0.3">
      <c r="B8" s="673"/>
      <c r="C8" s="674"/>
      <c r="D8" s="674"/>
      <c r="E8" s="674"/>
      <c r="F8" s="674"/>
      <c r="G8" s="674"/>
      <c r="H8" s="675"/>
      <c r="L8" s="564"/>
      <c r="M8" s="1092"/>
      <c r="N8" s="1092"/>
      <c r="O8" s="1092"/>
      <c r="P8" s="564"/>
      <c r="Q8" s="564"/>
      <c r="R8" s="564"/>
    </row>
    <row r="9" spans="2:18" ht="27.75" customHeight="1" thickBot="1" x14ac:dyDescent="0.3">
      <c r="B9" s="896" t="s">
        <v>463</v>
      </c>
      <c r="C9" s="897"/>
      <c r="D9" s="897"/>
      <c r="E9" s="897"/>
      <c r="F9" s="897"/>
      <c r="G9" s="897"/>
      <c r="H9" s="898"/>
      <c r="L9" s="564"/>
      <c r="M9" s="1092"/>
      <c r="N9" s="1092"/>
      <c r="O9" s="1092"/>
      <c r="P9" s="564"/>
      <c r="Q9" s="564"/>
      <c r="R9" s="564"/>
    </row>
    <row r="10" spans="2:18" ht="15.75" thickBot="1" x14ac:dyDescent="0.3">
      <c r="B10" s="650"/>
      <c r="C10" s="650"/>
      <c r="D10" s="651"/>
      <c r="E10" s="650"/>
      <c r="F10" s="652"/>
      <c r="G10" s="652"/>
      <c r="H10" s="652"/>
      <c r="L10" s="564"/>
      <c r="M10" s="1093"/>
      <c r="N10" s="1093"/>
      <c r="O10" s="1093"/>
      <c r="P10" s="564"/>
      <c r="Q10" s="564"/>
      <c r="R10" s="564"/>
    </row>
    <row r="11" spans="2:18" ht="26.25" customHeight="1" x14ac:dyDescent="0.25">
      <c r="B11" s="1080" t="s">
        <v>379</v>
      </c>
      <c r="C11" s="1081"/>
      <c r="D11" s="1081"/>
      <c r="E11" s="1081"/>
      <c r="F11" s="1081"/>
      <c r="G11" s="1081"/>
      <c r="H11" s="1082"/>
      <c r="L11" s="564"/>
      <c r="M11" s="1093"/>
      <c r="N11" s="1093"/>
      <c r="O11" s="1093"/>
      <c r="P11" s="564"/>
      <c r="Q11" s="564"/>
      <c r="R11" s="564"/>
    </row>
    <row r="12" spans="2:18" s="653" customFormat="1" ht="15" customHeight="1" x14ac:dyDescent="0.25">
      <c r="B12" s="1094" t="s">
        <v>390</v>
      </c>
      <c r="C12" s="654" t="s">
        <v>331</v>
      </c>
      <c r="D12" s="654" t="s">
        <v>381</v>
      </c>
      <c r="E12" s="654" t="s">
        <v>332</v>
      </c>
      <c r="F12" s="641"/>
      <c r="G12" s="641"/>
      <c r="H12" s="642"/>
      <c r="L12" s="806"/>
      <c r="M12" s="1093"/>
      <c r="N12" s="1093"/>
      <c r="O12" s="1093"/>
      <c r="P12" s="806"/>
      <c r="Q12" s="806"/>
      <c r="R12" s="806"/>
    </row>
    <row r="13" spans="2:18" s="653" customFormat="1" ht="15" customHeight="1" x14ac:dyDescent="0.25">
      <c r="B13" s="1095"/>
      <c r="C13" s="608" t="s">
        <v>309</v>
      </c>
      <c r="D13" s="608" t="s">
        <v>308</v>
      </c>
      <c r="E13" s="608" t="s">
        <v>333</v>
      </c>
      <c r="F13" s="643"/>
      <c r="G13" s="643"/>
      <c r="H13" s="644"/>
      <c r="L13" s="806"/>
      <c r="M13" s="1093"/>
      <c r="N13" s="1093"/>
      <c r="O13" s="1093"/>
      <c r="P13" s="806"/>
      <c r="Q13" s="806"/>
      <c r="R13" s="806"/>
    </row>
    <row r="14" spans="2:18" ht="20.100000000000001" customHeight="1" x14ac:dyDescent="0.25">
      <c r="B14" s="448" t="s">
        <v>391</v>
      </c>
      <c r="C14" s="629">
        <v>2006.5728999999999</v>
      </c>
      <c r="D14" s="655">
        <v>0.35</v>
      </c>
      <c r="E14" s="630">
        <f>D14*C14</f>
        <v>702.3005149999999</v>
      </c>
      <c r="F14" s="631"/>
      <c r="G14" s="631"/>
      <c r="H14" s="632"/>
      <c r="L14" s="564"/>
      <c r="M14" s="1093"/>
      <c r="N14" s="1093"/>
      <c r="O14" s="1093"/>
      <c r="P14" s="564"/>
      <c r="Q14" s="564"/>
      <c r="R14" s="564"/>
    </row>
    <row r="15" spans="2:18" ht="20.100000000000001" customHeight="1" x14ac:dyDescent="0.25">
      <c r="B15" s="452" t="s">
        <v>392</v>
      </c>
      <c r="C15" s="633">
        <v>4500.2157999999999</v>
      </c>
      <c r="D15" s="656">
        <v>0.35</v>
      </c>
      <c r="E15" s="634">
        <f>D15*C15</f>
        <v>1575.0755299999998</v>
      </c>
      <c r="F15" s="635"/>
      <c r="G15" s="635"/>
      <c r="H15" s="636"/>
      <c r="L15" s="564"/>
      <c r="M15" s="1093"/>
      <c r="N15" s="1093"/>
      <c r="O15" s="1093"/>
      <c r="P15" s="564"/>
      <c r="Q15" s="564"/>
      <c r="R15" s="564"/>
    </row>
    <row r="16" spans="2:18" s="653" customFormat="1" ht="20.100000000000001" customHeight="1" thickBot="1" x14ac:dyDescent="0.3">
      <c r="B16" s="545" t="s">
        <v>446</v>
      </c>
      <c r="C16" s="546">
        <f>SUM(C14:C15)</f>
        <v>6506.7887000000001</v>
      </c>
      <c r="D16" s="624"/>
      <c r="E16" s="546">
        <f>SUM(E14:E15)</f>
        <v>2277.376045</v>
      </c>
      <c r="F16" s="625"/>
      <c r="G16" s="625"/>
      <c r="H16" s="626"/>
      <c r="L16" s="806"/>
      <c r="M16" s="806"/>
      <c r="N16" s="806"/>
      <c r="O16" s="806"/>
      <c r="P16" s="806"/>
      <c r="Q16" s="806"/>
      <c r="R16" s="806"/>
    </row>
    <row r="17" spans="2:18" ht="15.75" thickBot="1" x14ac:dyDescent="0.3">
      <c r="B17" s="652"/>
      <c r="C17" s="619"/>
      <c r="D17" s="619"/>
      <c r="E17" s="619"/>
      <c r="F17" s="619"/>
      <c r="G17" s="619"/>
      <c r="H17" s="619"/>
      <c r="L17" s="564"/>
      <c r="M17" s="564"/>
      <c r="N17" s="564"/>
      <c r="O17" s="564"/>
      <c r="P17" s="564"/>
      <c r="Q17" s="564"/>
      <c r="R17" s="564"/>
    </row>
    <row r="18" spans="2:18" ht="26.25" customHeight="1" x14ac:dyDescent="0.25">
      <c r="B18" s="1080" t="s">
        <v>465</v>
      </c>
      <c r="C18" s="1081"/>
      <c r="D18" s="1081"/>
      <c r="E18" s="1081"/>
      <c r="F18" s="1081"/>
      <c r="G18" s="1081"/>
      <c r="H18" s="1082"/>
      <c r="L18" s="564"/>
      <c r="M18" s="564"/>
      <c r="N18" s="564"/>
      <c r="O18" s="564"/>
      <c r="P18" s="564"/>
      <c r="Q18" s="564"/>
      <c r="R18" s="564"/>
    </row>
    <row r="19" spans="2:18" ht="15" customHeight="1" x14ac:dyDescent="0.25">
      <c r="B19" s="1102" t="s">
        <v>390</v>
      </c>
      <c r="C19" s="654" t="s">
        <v>331</v>
      </c>
      <c r="D19" s="654" t="s">
        <v>382</v>
      </c>
      <c r="E19" s="654" t="s">
        <v>332</v>
      </c>
      <c r="F19" s="654" t="s">
        <v>383</v>
      </c>
      <c r="G19" s="654" t="s">
        <v>349</v>
      </c>
      <c r="H19" s="677" t="s">
        <v>384</v>
      </c>
      <c r="L19" s="564"/>
      <c r="M19" s="564"/>
      <c r="N19" s="564"/>
      <c r="O19" s="564"/>
      <c r="P19" s="564"/>
      <c r="Q19" s="564"/>
      <c r="R19" s="564"/>
    </row>
    <row r="20" spans="2:18" ht="15" customHeight="1" x14ac:dyDescent="0.25">
      <c r="B20" s="1102"/>
      <c r="C20" s="608" t="s">
        <v>309</v>
      </c>
      <c r="D20" s="608" t="s">
        <v>308</v>
      </c>
      <c r="E20" s="608" t="s">
        <v>333</v>
      </c>
      <c r="F20" s="608" t="s">
        <v>385</v>
      </c>
      <c r="G20" s="608" t="s">
        <v>386</v>
      </c>
      <c r="H20" s="612" t="s">
        <v>352</v>
      </c>
      <c r="L20" s="564"/>
      <c r="M20" s="564"/>
      <c r="N20" s="564"/>
      <c r="O20" s="564"/>
      <c r="P20" s="564"/>
      <c r="Q20" s="564"/>
      <c r="R20" s="564"/>
    </row>
    <row r="21" spans="2:18" ht="20.100000000000001" customHeight="1" x14ac:dyDescent="0.25">
      <c r="B21" s="448" t="s">
        <v>391</v>
      </c>
      <c r="C21" s="629">
        <f>C14</f>
        <v>2006.5728999999999</v>
      </c>
      <c r="D21" s="655">
        <v>0.15</v>
      </c>
      <c r="E21" s="630">
        <f>D21*C21</f>
        <v>300.98593499999998</v>
      </c>
      <c r="F21" s="630">
        <v>1.3</v>
      </c>
      <c r="G21" s="637">
        <v>5</v>
      </c>
      <c r="H21" s="638">
        <f>G21*F21*E21</f>
        <v>1956.4085774999999</v>
      </c>
    </row>
    <row r="22" spans="2:18" ht="20.100000000000001" customHeight="1" x14ac:dyDescent="0.25">
      <c r="B22" s="452" t="s">
        <v>392</v>
      </c>
      <c r="C22" s="633">
        <f>C15</f>
        <v>4500.2157999999999</v>
      </c>
      <c r="D22" s="656">
        <v>0.15</v>
      </c>
      <c r="E22" s="634">
        <f>D22*C22</f>
        <v>675.03237000000001</v>
      </c>
      <c r="F22" s="634">
        <v>1.3</v>
      </c>
      <c r="G22" s="639">
        <v>5</v>
      </c>
      <c r="H22" s="640">
        <f>G22*F22*E22</f>
        <v>4387.7104049999998</v>
      </c>
    </row>
    <row r="23" spans="2:18" ht="20.100000000000001" customHeight="1" thickBot="1" x14ac:dyDescent="0.3">
      <c r="B23" s="545" t="s">
        <v>387</v>
      </c>
      <c r="C23" s="546">
        <f>SUM(C21:C22)</f>
        <v>6506.7887000000001</v>
      </c>
      <c r="D23" s="624"/>
      <c r="E23" s="546">
        <f>SUM(E21:E22)</f>
        <v>976.01830500000005</v>
      </c>
      <c r="F23" s="546"/>
      <c r="G23" s="627"/>
      <c r="H23" s="628">
        <f>SUM(H21:H22)</f>
        <v>6344.1189825000001</v>
      </c>
    </row>
    <row r="24" spans="2:18" ht="15.75" thickBot="1" x14ac:dyDescent="0.3">
      <c r="B24" s="652"/>
      <c r="C24" s="619"/>
      <c r="D24" s="619"/>
      <c r="E24" s="619"/>
      <c r="F24" s="619"/>
      <c r="G24" s="619"/>
      <c r="H24" s="619"/>
    </row>
    <row r="25" spans="2:18" ht="26.25" customHeight="1" x14ac:dyDescent="0.25">
      <c r="B25" s="1080" t="s">
        <v>388</v>
      </c>
      <c r="C25" s="1081"/>
      <c r="D25" s="1081"/>
      <c r="E25" s="1081"/>
      <c r="F25" s="1081"/>
      <c r="G25" s="1081"/>
      <c r="H25" s="1082"/>
    </row>
    <row r="26" spans="2:18" ht="15" customHeight="1" x14ac:dyDescent="0.25">
      <c r="B26" s="1102" t="s">
        <v>390</v>
      </c>
      <c r="C26" s="654" t="s">
        <v>331</v>
      </c>
      <c r="D26" s="1103" t="s">
        <v>448</v>
      </c>
      <c r="E26" s="1104"/>
      <c r="F26" s="1104"/>
      <c r="G26" s="1104"/>
      <c r="H26" s="1105"/>
    </row>
    <row r="27" spans="2:18" ht="15" customHeight="1" x14ac:dyDescent="0.25">
      <c r="B27" s="1102"/>
      <c r="C27" s="608" t="s">
        <v>309</v>
      </c>
      <c r="D27" s="1103"/>
      <c r="E27" s="1104"/>
      <c r="F27" s="1104"/>
      <c r="G27" s="1104"/>
      <c r="H27" s="1105"/>
    </row>
    <row r="28" spans="2:18" ht="20.100000000000001" customHeight="1" x14ac:dyDescent="0.25">
      <c r="B28" s="448" t="s">
        <v>391</v>
      </c>
      <c r="C28" s="629">
        <v>2170.8206</v>
      </c>
      <c r="D28" s="1096" t="s">
        <v>393</v>
      </c>
      <c r="E28" s="1097"/>
      <c r="F28" s="1097"/>
      <c r="G28" s="1097"/>
      <c r="H28" s="1098"/>
    </row>
    <row r="29" spans="2:18" ht="20.100000000000001" customHeight="1" x14ac:dyDescent="0.25">
      <c r="B29" s="452" t="s">
        <v>392</v>
      </c>
      <c r="C29" s="633">
        <v>4735.3987999999999</v>
      </c>
      <c r="D29" s="1099"/>
      <c r="E29" s="1100"/>
      <c r="F29" s="1100"/>
      <c r="G29" s="1100"/>
      <c r="H29" s="1101"/>
    </row>
    <row r="30" spans="2:18" ht="20.100000000000001" customHeight="1" thickBot="1" x14ac:dyDescent="0.3">
      <c r="B30" s="545" t="s">
        <v>389</v>
      </c>
      <c r="C30" s="546">
        <f>SUM(C28:C29)</f>
        <v>6906.2194</v>
      </c>
      <c r="D30" s="615"/>
      <c r="E30" s="616"/>
      <c r="F30" s="616"/>
      <c r="G30" s="616"/>
      <c r="H30" s="617"/>
    </row>
  </sheetData>
  <mergeCells count="13">
    <mergeCell ref="D28:H29"/>
    <mergeCell ref="B19:B20"/>
    <mergeCell ref="B26:B27"/>
    <mergeCell ref="B25:H25"/>
    <mergeCell ref="B18:H18"/>
    <mergeCell ref="D26:H27"/>
    <mergeCell ref="G4:H4"/>
    <mergeCell ref="G5:H5"/>
    <mergeCell ref="M7:O9"/>
    <mergeCell ref="M10:O15"/>
    <mergeCell ref="B12:B13"/>
    <mergeCell ref="B9:H9"/>
    <mergeCell ref="B11:H11"/>
  </mergeCells>
  <printOptions horizontalCentered="1"/>
  <pageMargins left="0.51181102362204722" right="0.51181102362204722" top="0.78740157480314965" bottom="0.78740157480314965" header="0.31496062992125984" footer="0.31496062992125984"/>
  <pageSetup paperSize="9" scale="72" fitToHeight="0" orientation="portrait" horizontalDpi="360" verticalDpi="360" r:id="rId1"/>
  <headerFooter>
    <oddFooter>&amp;C&amp;"-,Negrito itálico"Rodrigo Thibes Gonsalves&amp;"-,Itálico"
Engenheiro Civil 
CREA-MT 033947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Q40"/>
  <sheetViews>
    <sheetView showGridLines="0" view="pageBreakPreview" zoomScale="80" zoomScaleNormal="100" zoomScaleSheetLayoutView="80" workbookViewId="0">
      <selection activeCell="O23" sqref="O23"/>
    </sheetView>
  </sheetViews>
  <sheetFormatPr defaultColWidth="10.7109375" defaultRowHeight="15" x14ac:dyDescent="0.25"/>
  <cols>
    <col min="1" max="1" width="2.5703125" style="695" customWidth="1"/>
    <col min="2" max="2" width="29" style="696" bestFit="1" customWidth="1"/>
    <col min="3" max="8" width="15.7109375" style="696" customWidth="1"/>
    <col min="9" max="10" width="15.7109375" style="695" customWidth="1"/>
    <col min="11" max="246" width="10.7109375" style="695" customWidth="1"/>
    <col min="247" max="251" width="10.7109375" style="695"/>
    <col min="252" max="252" width="6.7109375" style="695" customWidth="1"/>
    <col min="253" max="253" width="3" style="695" customWidth="1"/>
    <col min="254" max="254" width="6.7109375" style="695" customWidth="1"/>
    <col min="255" max="255" width="3" style="695" customWidth="1"/>
    <col min="256" max="256" width="1.7109375" style="695" customWidth="1"/>
    <col min="257" max="257" width="16.42578125" style="695" customWidth="1"/>
    <col min="258" max="260" width="12.7109375" style="695" customWidth="1"/>
    <col min="261" max="261" width="14.140625" style="695" customWidth="1"/>
    <col min="262" max="262" width="12.7109375" style="695" customWidth="1"/>
    <col min="263" max="263" width="30.5703125" style="695" customWidth="1"/>
    <col min="264" max="502" width="10.7109375" style="695" customWidth="1"/>
    <col min="503" max="507" width="10.7109375" style="695"/>
    <col min="508" max="508" width="6.7109375" style="695" customWidth="1"/>
    <col min="509" max="509" width="3" style="695" customWidth="1"/>
    <col min="510" max="510" width="6.7109375" style="695" customWidth="1"/>
    <col min="511" max="511" width="3" style="695" customWidth="1"/>
    <col min="512" max="512" width="1.7109375" style="695" customWidth="1"/>
    <col min="513" max="513" width="16.42578125" style="695" customWidth="1"/>
    <col min="514" max="516" width="12.7109375" style="695" customWidth="1"/>
    <col min="517" max="517" width="14.140625" style="695" customWidth="1"/>
    <col min="518" max="518" width="12.7109375" style="695" customWidth="1"/>
    <col min="519" max="519" width="30.5703125" style="695" customWidth="1"/>
    <col min="520" max="758" width="10.7109375" style="695" customWidth="1"/>
    <col min="759" max="763" width="10.7109375" style="695"/>
    <col min="764" max="764" width="6.7109375" style="695" customWidth="1"/>
    <col min="765" max="765" width="3" style="695" customWidth="1"/>
    <col min="766" max="766" width="6.7109375" style="695" customWidth="1"/>
    <col min="767" max="767" width="3" style="695" customWidth="1"/>
    <col min="768" max="768" width="1.7109375" style="695" customWidth="1"/>
    <col min="769" max="769" width="16.42578125" style="695" customWidth="1"/>
    <col min="770" max="772" width="12.7109375" style="695" customWidth="1"/>
    <col min="773" max="773" width="14.140625" style="695" customWidth="1"/>
    <col min="774" max="774" width="12.7109375" style="695" customWidth="1"/>
    <col min="775" max="775" width="30.5703125" style="695" customWidth="1"/>
    <col min="776" max="1014" width="10.7109375" style="695" customWidth="1"/>
    <col min="1015" max="1019" width="10.7109375" style="695"/>
    <col min="1020" max="1020" width="6.7109375" style="695" customWidth="1"/>
    <col min="1021" max="1021" width="3" style="695" customWidth="1"/>
    <col min="1022" max="1022" width="6.7109375" style="695" customWidth="1"/>
    <col min="1023" max="1023" width="3" style="695" customWidth="1"/>
    <col min="1024" max="1024" width="1.7109375" style="695" customWidth="1"/>
    <col min="1025" max="1025" width="16.42578125" style="695" customWidth="1"/>
    <col min="1026" max="1028" width="12.7109375" style="695" customWidth="1"/>
    <col min="1029" max="1029" width="14.140625" style="695" customWidth="1"/>
    <col min="1030" max="1030" width="12.7109375" style="695" customWidth="1"/>
    <col min="1031" max="1031" width="30.5703125" style="695" customWidth="1"/>
    <col min="1032" max="1270" width="10.7109375" style="695" customWidth="1"/>
    <col min="1271" max="1275" width="10.7109375" style="695"/>
    <col min="1276" max="1276" width="6.7109375" style="695" customWidth="1"/>
    <col min="1277" max="1277" width="3" style="695" customWidth="1"/>
    <col min="1278" max="1278" width="6.7109375" style="695" customWidth="1"/>
    <col min="1279" max="1279" width="3" style="695" customWidth="1"/>
    <col min="1280" max="1280" width="1.7109375" style="695" customWidth="1"/>
    <col min="1281" max="1281" width="16.42578125" style="695" customWidth="1"/>
    <col min="1282" max="1284" width="12.7109375" style="695" customWidth="1"/>
    <col min="1285" max="1285" width="14.140625" style="695" customWidth="1"/>
    <col min="1286" max="1286" width="12.7109375" style="695" customWidth="1"/>
    <col min="1287" max="1287" width="30.5703125" style="695" customWidth="1"/>
    <col min="1288" max="1526" width="10.7109375" style="695" customWidth="1"/>
    <col min="1527" max="1531" width="10.7109375" style="695"/>
    <col min="1532" max="1532" width="6.7109375" style="695" customWidth="1"/>
    <col min="1533" max="1533" width="3" style="695" customWidth="1"/>
    <col min="1534" max="1534" width="6.7109375" style="695" customWidth="1"/>
    <col min="1535" max="1535" width="3" style="695" customWidth="1"/>
    <col min="1536" max="1536" width="1.7109375" style="695" customWidth="1"/>
    <col min="1537" max="1537" width="16.42578125" style="695" customWidth="1"/>
    <col min="1538" max="1540" width="12.7109375" style="695" customWidth="1"/>
    <col min="1541" max="1541" width="14.140625" style="695" customWidth="1"/>
    <col min="1542" max="1542" width="12.7109375" style="695" customWidth="1"/>
    <col min="1543" max="1543" width="30.5703125" style="695" customWidth="1"/>
    <col min="1544" max="1782" width="10.7109375" style="695" customWidth="1"/>
    <col min="1783" max="1787" width="10.7109375" style="695"/>
    <col min="1788" max="1788" width="6.7109375" style="695" customWidth="1"/>
    <col min="1789" max="1789" width="3" style="695" customWidth="1"/>
    <col min="1790" max="1790" width="6.7109375" style="695" customWidth="1"/>
    <col min="1791" max="1791" width="3" style="695" customWidth="1"/>
    <col min="1792" max="1792" width="1.7109375" style="695" customWidth="1"/>
    <col min="1793" max="1793" width="16.42578125" style="695" customWidth="1"/>
    <col min="1794" max="1796" width="12.7109375" style="695" customWidth="1"/>
    <col min="1797" max="1797" width="14.140625" style="695" customWidth="1"/>
    <col min="1798" max="1798" width="12.7109375" style="695" customWidth="1"/>
    <col min="1799" max="1799" width="30.5703125" style="695" customWidth="1"/>
    <col min="1800" max="2038" width="10.7109375" style="695" customWidth="1"/>
    <col min="2039" max="2043" width="10.7109375" style="695"/>
    <col min="2044" max="2044" width="6.7109375" style="695" customWidth="1"/>
    <col min="2045" max="2045" width="3" style="695" customWidth="1"/>
    <col min="2046" max="2046" width="6.7109375" style="695" customWidth="1"/>
    <col min="2047" max="2047" width="3" style="695" customWidth="1"/>
    <col min="2048" max="2048" width="1.7109375" style="695" customWidth="1"/>
    <col min="2049" max="2049" width="16.42578125" style="695" customWidth="1"/>
    <col min="2050" max="2052" width="12.7109375" style="695" customWidth="1"/>
    <col min="2053" max="2053" width="14.140625" style="695" customWidth="1"/>
    <col min="2054" max="2054" width="12.7109375" style="695" customWidth="1"/>
    <col min="2055" max="2055" width="30.5703125" style="695" customWidth="1"/>
    <col min="2056" max="2294" width="10.7109375" style="695" customWidth="1"/>
    <col min="2295" max="2299" width="10.7109375" style="695"/>
    <col min="2300" max="2300" width="6.7109375" style="695" customWidth="1"/>
    <col min="2301" max="2301" width="3" style="695" customWidth="1"/>
    <col min="2302" max="2302" width="6.7109375" style="695" customWidth="1"/>
    <col min="2303" max="2303" width="3" style="695" customWidth="1"/>
    <col min="2304" max="2304" width="1.7109375" style="695" customWidth="1"/>
    <col min="2305" max="2305" width="16.42578125" style="695" customWidth="1"/>
    <col min="2306" max="2308" width="12.7109375" style="695" customWidth="1"/>
    <col min="2309" max="2309" width="14.140625" style="695" customWidth="1"/>
    <col min="2310" max="2310" width="12.7109375" style="695" customWidth="1"/>
    <col min="2311" max="2311" width="30.5703125" style="695" customWidth="1"/>
    <col min="2312" max="2550" width="10.7109375" style="695" customWidth="1"/>
    <col min="2551" max="2555" width="10.7109375" style="695"/>
    <col min="2556" max="2556" width="6.7109375" style="695" customWidth="1"/>
    <col min="2557" max="2557" width="3" style="695" customWidth="1"/>
    <col min="2558" max="2558" width="6.7109375" style="695" customWidth="1"/>
    <col min="2559" max="2559" width="3" style="695" customWidth="1"/>
    <col min="2560" max="2560" width="1.7109375" style="695" customWidth="1"/>
    <col min="2561" max="2561" width="16.42578125" style="695" customWidth="1"/>
    <col min="2562" max="2564" width="12.7109375" style="695" customWidth="1"/>
    <col min="2565" max="2565" width="14.140625" style="695" customWidth="1"/>
    <col min="2566" max="2566" width="12.7109375" style="695" customWidth="1"/>
    <col min="2567" max="2567" width="30.5703125" style="695" customWidth="1"/>
    <col min="2568" max="2806" width="10.7109375" style="695" customWidth="1"/>
    <col min="2807" max="2811" width="10.7109375" style="695"/>
    <col min="2812" max="2812" width="6.7109375" style="695" customWidth="1"/>
    <col min="2813" max="2813" width="3" style="695" customWidth="1"/>
    <col min="2814" max="2814" width="6.7109375" style="695" customWidth="1"/>
    <col min="2815" max="2815" width="3" style="695" customWidth="1"/>
    <col min="2816" max="2816" width="1.7109375" style="695" customWidth="1"/>
    <col min="2817" max="2817" width="16.42578125" style="695" customWidth="1"/>
    <col min="2818" max="2820" width="12.7109375" style="695" customWidth="1"/>
    <col min="2821" max="2821" width="14.140625" style="695" customWidth="1"/>
    <col min="2822" max="2822" width="12.7109375" style="695" customWidth="1"/>
    <col min="2823" max="2823" width="30.5703125" style="695" customWidth="1"/>
    <col min="2824" max="3062" width="10.7109375" style="695" customWidth="1"/>
    <col min="3063" max="3067" width="10.7109375" style="695"/>
    <col min="3068" max="3068" width="6.7109375" style="695" customWidth="1"/>
    <col min="3069" max="3069" width="3" style="695" customWidth="1"/>
    <col min="3070" max="3070" width="6.7109375" style="695" customWidth="1"/>
    <col min="3071" max="3071" width="3" style="695" customWidth="1"/>
    <col min="3072" max="3072" width="1.7109375" style="695" customWidth="1"/>
    <col min="3073" max="3073" width="16.42578125" style="695" customWidth="1"/>
    <col min="3074" max="3076" width="12.7109375" style="695" customWidth="1"/>
    <col min="3077" max="3077" width="14.140625" style="695" customWidth="1"/>
    <col min="3078" max="3078" width="12.7109375" style="695" customWidth="1"/>
    <col min="3079" max="3079" width="30.5703125" style="695" customWidth="1"/>
    <col min="3080" max="3318" width="10.7109375" style="695" customWidth="1"/>
    <col min="3319" max="3323" width="10.7109375" style="695"/>
    <col min="3324" max="3324" width="6.7109375" style="695" customWidth="1"/>
    <col min="3325" max="3325" width="3" style="695" customWidth="1"/>
    <col min="3326" max="3326" width="6.7109375" style="695" customWidth="1"/>
    <col min="3327" max="3327" width="3" style="695" customWidth="1"/>
    <col min="3328" max="3328" width="1.7109375" style="695" customWidth="1"/>
    <col min="3329" max="3329" width="16.42578125" style="695" customWidth="1"/>
    <col min="3330" max="3332" width="12.7109375" style="695" customWidth="1"/>
    <col min="3333" max="3333" width="14.140625" style="695" customWidth="1"/>
    <col min="3334" max="3334" width="12.7109375" style="695" customWidth="1"/>
    <col min="3335" max="3335" width="30.5703125" style="695" customWidth="1"/>
    <col min="3336" max="3574" width="10.7109375" style="695" customWidth="1"/>
    <col min="3575" max="3579" width="10.7109375" style="695"/>
    <col min="3580" max="3580" width="6.7109375" style="695" customWidth="1"/>
    <col min="3581" max="3581" width="3" style="695" customWidth="1"/>
    <col min="3582" max="3582" width="6.7109375" style="695" customWidth="1"/>
    <col min="3583" max="3583" width="3" style="695" customWidth="1"/>
    <col min="3584" max="3584" width="1.7109375" style="695" customWidth="1"/>
    <col min="3585" max="3585" width="16.42578125" style="695" customWidth="1"/>
    <col min="3586" max="3588" width="12.7109375" style="695" customWidth="1"/>
    <col min="3589" max="3589" width="14.140625" style="695" customWidth="1"/>
    <col min="3590" max="3590" width="12.7109375" style="695" customWidth="1"/>
    <col min="3591" max="3591" width="30.5703125" style="695" customWidth="1"/>
    <col min="3592" max="3830" width="10.7109375" style="695" customWidth="1"/>
    <col min="3831" max="3835" width="10.7109375" style="695"/>
    <col min="3836" max="3836" width="6.7109375" style="695" customWidth="1"/>
    <col min="3837" max="3837" width="3" style="695" customWidth="1"/>
    <col min="3838" max="3838" width="6.7109375" style="695" customWidth="1"/>
    <col min="3839" max="3839" width="3" style="695" customWidth="1"/>
    <col min="3840" max="3840" width="1.7109375" style="695" customWidth="1"/>
    <col min="3841" max="3841" width="16.42578125" style="695" customWidth="1"/>
    <col min="3842" max="3844" width="12.7109375" style="695" customWidth="1"/>
    <col min="3845" max="3845" width="14.140625" style="695" customWidth="1"/>
    <col min="3846" max="3846" width="12.7109375" style="695" customWidth="1"/>
    <col min="3847" max="3847" width="30.5703125" style="695" customWidth="1"/>
    <col min="3848" max="4086" width="10.7109375" style="695" customWidth="1"/>
    <col min="4087" max="4091" width="10.7109375" style="695"/>
    <col min="4092" max="4092" width="6.7109375" style="695" customWidth="1"/>
    <col min="4093" max="4093" width="3" style="695" customWidth="1"/>
    <col min="4094" max="4094" width="6.7109375" style="695" customWidth="1"/>
    <col min="4095" max="4095" width="3" style="695" customWidth="1"/>
    <col min="4096" max="4096" width="1.7109375" style="695" customWidth="1"/>
    <col min="4097" max="4097" width="16.42578125" style="695" customWidth="1"/>
    <col min="4098" max="4100" width="12.7109375" style="695" customWidth="1"/>
    <col min="4101" max="4101" width="14.140625" style="695" customWidth="1"/>
    <col min="4102" max="4102" width="12.7109375" style="695" customWidth="1"/>
    <col min="4103" max="4103" width="30.5703125" style="695" customWidth="1"/>
    <col min="4104" max="4342" width="10.7109375" style="695" customWidth="1"/>
    <col min="4343" max="4347" width="10.7109375" style="695"/>
    <col min="4348" max="4348" width="6.7109375" style="695" customWidth="1"/>
    <col min="4349" max="4349" width="3" style="695" customWidth="1"/>
    <col min="4350" max="4350" width="6.7109375" style="695" customWidth="1"/>
    <col min="4351" max="4351" width="3" style="695" customWidth="1"/>
    <col min="4352" max="4352" width="1.7109375" style="695" customWidth="1"/>
    <col min="4353" max="4353" width="16.42578125" style="695" customWidth="1"/>
    <col min="4354" max="4356" width="12.7109375" style="695" customWidth="1"/>
    <col min="4357" max="4357" width="14.140625" style="695" customWidth="1"/>
    <col min="4358" max="4358" width="12.7109375" style="695" customWidth="1"/>
    <col min="4359" max="4359" width="30.5703125" style="695" customWidth="1"/>
    <col min="4360" max="4598" width="10.7109375" style="695" customWidth="1"/>
    <col min="4599" max="4603" width="10.7109375" style="695"/>
    <col min="4604" max="4604" width="6.7109375" style="695" customWidth="1"/>
    <col min="4605" max="4605" width="3" style="695" customWidth="1"/>
    <col min="4606" max="4606" width="6.7109375" style="695" customWidth="1"/>
    <col min="4607" max="4607" width="3" style="695" customWidth="1"/>
    <col min="4608" max="4608" width="1.7109375" style="695" customWidth="1"/>
    <col min="4609" max="4609" width="16.42578125" style="695" customWidth="1"/>
    <col min="4610" max="4612" width="12.7109375" style="695" customWidth="1"/>
    <col min="4613" max="4613" width="14.140625" style="695" customWidth="1"/>
    <col min="4614" max="4614" width="12.7109375" style="695" customWidth="1"/>
    <col min="4615" max="4615" width="30.5703125" style="695" customWidth="1"/>
    <col min="4616" max="4854" width="10.7109375" style="695" customWidth="1"/>
    <col min="4855" max="4859" width="10.7109375" style="695"/>
    <col min="4860" max="4860" width="6.7109375" style="695" customWidth="1"/>
    <col min="4861" max="4861" width="3" style="695" customWidth="1"/>
    <col min="4862" max="4862" width="6.7109375" style="695" customWidth="1"/>
    <col min="4863" max="4863" width="3" style="695" customWidth="1"/>
    <col min="4864" max="4864" width="1.7109375" style="695" customWidth="1"/>
    <col min="4865" max="4865" width="16.42578125" style="695" customWidth="1"/>
    <col min="4866" max="4868" width="12.7109375" style="695" customWidth="1"/>
    <col min="4869" max="4869" width="14.140625" style="695" customWidth="1"/>
    <col min="4870" max="4870" width="12.7109375" style="695" customWidth="1"/>
    <col min="4871" max="4871" width="30.5703125" style="695" customWidth="1"/>
    <col min="4872" max="5110" width="10.7109375" style="695" customWidth="1"/>
    <col min="5111" max="5115" width="10.7109375" style="695"/>
    <col min="5116" max="5116" width="6.7109375" style="695" customWidth="1"/>
    <col min="5117" max="5117" width="3" style="695" customWidth="1"/>
    <col min="5118" max="5118" width="6.7109375" style="695" customWidth="1"/>
    <col min="5119" max="5119" width="3" style="695" customWidth="1"/>
    <col min="5120" max="5120" width="1.7109375" style="695" customWidth="1"/>
    <col min="5121" max="5121" width="16.42578125" style="695" customWidth="1"/>
    <col min="5122" max="5124" width="12.7109375" style="695" customWidth="1"/>
    <col min="5125" max="5125" width="14.140625" style="695" customWidth="1"/>
    <col min="5126" max="5126" width="12.7109375" style="695" customWidth="1"/>
    <col min="5127" max="5127" width="30.5703125" style="695" customWidth="1"/>
    <col min="5128" max="5366" width="10.7109375" style="695" customWidth="1"/>
    <col min="5367" max="5371" width="10.7109375" style="695"/>
    <col min="5372" max="5372" width="6.7109375" style="695" customWidth="1"/>
    <col min="5373" max="5373" width="3" style="695" customWidth="1"/>
    <col min="5374" max="5374" width="6.7109375" style="695" customWidth="1"/>
    <col min="5375" max="5375" width="3" style="695" customWidth="1"/>
    <col min="5376" max="5376" width="1.7109375" style="695" customWidth="1"/>
    <col min="5377" max="5377" width="16.42578125" style="695" customWidth="1"/>
    <col min="5378" max="5380" width="12.7109375" style="695" customWidth="1"/>
    <col min="5381" max="5381" width="14.140625" style="695" customWidth="1"/>
    <col min="5382" max="5382" width="12.7109375" style="695" customWidth="1"/>
    <col min="5383" max="5383" width="30.5703125" style="695" customWidth="1"/>
    <col min="5384" max="5622" width="10.7109375" style="695" customWidth="1"/>
    <col min="5623" max="5627" width="10.7109375" style="695"/>
    <col min="5628" max="5628" width="6.7109375" style="695" customWidth="1"/>
    <col min="5629" max="5629" width="3" style="695" customWidth="1"/>
    <col min="5630" max="5630" width="6.7109375" style="695" customWidth="1"/>
    <col min="5631" max="5631" width="3" style="695" customWidth="1"/>
    <col min="5632" max="5632" width="1.7109375" style="695" customWidth="1"/>
    <col min="5633" max="5633" width="16.42578125" style="695" customWidth="1"/>
    <col min="5634" max="5636" width="12.7109375" style="695" customWidth="1"/>
    <col min="5637" max="5637" width="14.140625" style="695" customWidth="1"/>
    <col min="5638" max="5638" width="12.7109375" style="695" customWidth="1"/>
    <col min="5639" max="5639" width="30.5703125" style="695" customWidth="1"/>
    <col min="5640" max="5878" width="10.7109375" style="695" customWidth="1"/>
    <col min="5879" max="5883" width="10.7109375" style="695"/>
    <col min="5884" max="5884" width="6.7109375" style="695" customWidth="1"/>
    <col min="5885" max="5885" width="3" style="695" customWidth="1"/>
    <col min="5886" max="5886" width="6.7109375" style="695" customWidth="1"/>
    <col min="5887" max="5887" width="3" style="695" customWidth="1"/>
    <col min="5888" max="5888" width="1.7109375" style="695" customWidth="1"/>
    <col min="5889" max="5889" width="16.42578125" style="695" customWidth="1"/>
    <col min="5890" max="5892" width="12.7109375" style="695" customWidth="1"/>
    <col min="5893" max="5893" width="14.140625" style="695" customWidth="1"/>
    <col min="5894" max="5894" width="12.7109375" style="695" customWidth="1"/>
    <col min="5895" max="5895" width="30.5703125" style="695" customWidth="1"/>
    <col min="5896" max="6134" width="10.7109375" style="695" customWidth="1"/>
    <col min="6135" max="6139" width="10.7109375" style="695"/>
    <col min="6140" max="6140" width="6.7109375" style="695" customWidth="1"/>
    <col min="6141" max="6141" width="3" style="695" customWidth="1"/>
    <col min="6142" max="6142" width="6.7109375" style="695" customWidth="1"/>
    <col min="6143" max="6143" width="3" style="695" customWidth="1"/>
    <col min="6144" max="6144" width="1.7109375" style="695" customWidth="1"/>
    <col min="6145" max="6145" width="16.42578125" style="695" customWidth="1"/>
    <col min="6146" max="6148" width="12.7109375" style="695" customWidth="1"/>
    <col min="6149" max="6149" width="14.140625" style="695" customWidth="1"/>
    <col min="6150" max="6150" width="12.7109375" style="695" customWidth="1"/>
    <col min="6151" max="6151" width="30.5703125" style="695" customWidth="1"/>
    <col min="6152" max="6390" width="10.7109375" style="695" customWidth="1"/>
    <col min="6391" max="6395" width="10.7109375" style="695"/>
    <col min="6396" max="6396" width="6.7109375" style="695" customWidth="1"/>
    <col min="6397" max="6397" width="3" style="695" customWidth="1"/>
    <col min="6398" max="6398" width="6.7109375" style="695" customWidth="1"/>
    <col min="6399" max="6399" width="3" style="695" customWidth="1"/>
    <col min="6400" max="6400" width="1.7109375" style="695" customWidth="1"/>
    <col min="6401" max="6401" width="16.42578125" style="695" customWidth="1"/>
    <col min="6402" max="6404" width="12.7109375" style="695" customWidth="1"/>
    <col min="6405" max="6405" width="14.140625" style="695" customWidth="1"/>
    <col min="6406" max="6406" width="12.7109375" style="695" customWidth="1"/>
    <col min="6407" max="6407" width="30.5703125" style="695" customWidth="1"/>
    <col min="6408" max="6646" width="10.7109375" style="695" customWidth="1"/>
    <col min="6647" max="6651" width="10.7109375" style="695"/>
    <col min="6652" max="6652" width="6.7109375" style="695" customWidth="1"/>
    <col min="6653" max="6653" width="3" style="695" customWidth="1"/>
    <col min="6654" max="6654" width="6.7109375" style="695" customWidth="1"/>
    <col min="6655" max="6655" width="3" style="695" customWidth="1"/>
    <col min="6656" max="6656" width="1.7109375" style="695" customWidth="1"/>
    <col min="6657" max="6657" width="16.42578125" style="695" customWidth="1"/>
    <col min="6658" max="6660" width="12.7109375" style="695" customWidth="1"/>
    <col min="6661" max="6661" width="14.140625" style="695" customWidth="1"/>
    <col min="6662" max="6662" width="12.7109375" style="695" customWidth="1"/>
    <col min="6663" max="6663" width="30.5703125" style="695" customWidth="1"/>
    <col min="6664" max="6902" width="10.7109375" style="695" customWidth="1"/>
    <col min="6903" max="6907" width="10.7109375" style="695"/>
    <col min="6908" max="6908" width="6.7109375" style="695" customWidth="1"/>
    <col min="6909" max="6909" width="3" style="695" customWidth="1"/>
    <col min="6910" max="6910" width="6.7109375" style="695" customWidth="1"/>
    <col min="6911" max="6911" width="3" style="695" customWidth="1"/>
    <col min="6912" max="6912" width="1.7109375" style="695" customWidth="1"/>
    <col min="6913" max="6913" width="16.42578125" style="695" customWidth="1"/>
    <col min="6914" max="6916" width="12.7109375" style="695" customWidth="1"/>
    <col min="6917" max="6917" width="14.140625" style="695" customWidth="1"/>
    <col min="6918" max="6918" width="12.7109375" style="695" customWidth="1"/>
    <col min="6919" max="6919" width="30.5703125" style="695" customWidth="1"/>
    <col min="6920" max="7158" width="10.7109375" style="695" customWidth="1"/>
    <col min="7159" max="7163" width="10.7109375" style="695"/>
    <col min="7164" max="7164" width="6.7109375" style="695" customWidth="1"/>
    <col min="7165" max="7165" width="3" style="695" customWidth="1"/>
    <col min="7166" max="7166" width="6.7109375" style="695" customWidth="1"/>
    <col min="7167" max="7167" width="3" style="695" customWidth="1"/>
    <col min="7168" max="7168" width="1.7109375" style="695" customWidth="1"/>
    <col min="7169" max="7169" width="16.42578125" style="695" customWidth="1"/>
    <col min="7170" max="7172" width="12.7109375" style="695" customWidth="1"/>
    <col min="7173" max="7173" width="14.140625" style="695" customWidth="1"/>
    <col min="7174" max="7174" width="12.7109375" style="695" customWidth="1"/>
    <col min="7175" max="7175" width="30.5703125" style="695" customWidth="1"/>
    <col min="7176" max="7414" width="10.7109375" style="695" customWidth="1"/>
    <col min="7415" max="7419" width="10.7109375" style="695"/>
    <col min="7420" max="7420" width="6.7109375" style="695" customWidth="1"/>
    <col min="7421" max="7421" width="3" style="695" customWidth="1"/>
    <col min="7422" max="7422" width="6.7109375" style="695" customWidth="1"/>
    <col min="7423" max="7423" width="3" style="695" customWidth="1"/>
    <col min="7424" max="7424" width="1.7109375" style="695" customWidth="1"/>
    <col min="7425" max="7425" width="16.42578125" style="695" customWidth="1"/>
    <col min="7426" max="7428" width="12.7109375" style="695" customWidth="1"/>
    <col min="7429" max="7429" width="14.140625" style="695" customWidth="1"/>
    <col min="7430" max="7430" width="12.7109375" style="695" customWidth="1"/>
    <col min="7431" max="7431" width="30.5703125" style="695" customWidth="1"/>
    <col min="7432" max="7670" width="10.7109375" style="695" customWidth="1"/>
    <col min="7671" max="7675" width="10.7109375" style="695"/>
    <col min="7676" max="7676" width="6.7109375" style="695" customWidth="1"/>
    <col min="7677" max="7677" width="3" style="695" customWidth="1"/>
    <col min="7678" max="7678" width="6.7109375" style="695" customWidth="1"/>
    <col min="7679" max="7679" width="3" style="695" customWidth="1"/>
    <col min="7680" max="7680" width="1.7109375" style="695" customWidth="1"/>
    <col min="7681" max="7681" width="16.42578125" style="695" customWidth="1"/>
    <col min="7682" max="7684" width="12.7109375" style="695" customWidth="1"/>
    <col min="7685" max="7685" width="14.140625" style="695" customWidth="1"/>
    <col min="7686" max="7686" width="12.7109375" style="695" customWidth="1"/>
    <col min="7687" max="7687" width="30.5703125" style="695" customWidth="1"/>
    <col min="7688" max="7926" width="10.7109375" style="695" customWidth="1"/>
    <col min="7927" max="7931" width="10.7109375" style="695"/>
    <col min="7932" max="7932" width="6.7109375" style="695" customWidth="1"/>
    <col min="7933" max="7933" width="3" style="695" customWidth="1"/>
    <col min="7934" max="7934" width="6.7109375" style="695" customWidth="1"/>
    <col min="7935" max="7935" width="3" style="695" customWidth="1"/>
    <col min="7936" max="7936" width="1.7109375" style="695" customWidth="1"/>
    <col min="7937" max="7937" width="16.42578125" style="695" customWidth="1"/>
    <col min="7938" max="7940" width="12.7109375" style="695" customWidth="1"/>
    <col min="7941" max="7941" width="14.140625" style="695" customWidth="1"/>
    <col min="7942" max="7942" width="12.7109375" style="695" customWidth="1"/>
    <col min="7943" max="7943" width="30.5703125" style="695" customWidth="1"/>
    <col min="7944" max="8182" width="10.7109375" style="695" customWidth="1"/>
    <col min="8183" max="8187" width="10.7109375" style="695"/>
    <col min="8188" max="8188" width="6.7109375" style="695" customWidth="1"/>
    <col min="8189" max="8189" width="3" style="695" customWidth="1"/>
    <col min="8190" max="8190" width="6.7109375" style="695" customWidth="1"/>
    <col min="8191" max="8191" width="3" style="695" customWidth="1"/>
    <col min="8192" max="8192" width="1.7109375" style="695" customWidth="1"/>
    <col min="8193" max="8193" width="16.42578125" style="695" customWidth="1"/>
    <col min="8194" max="8196" width="12.7109375" style="695" customWidth="1"/>
    <col min="8197" max="8197" width="14.140625" style="695" customWidth="1"/>
    <col min="8198" max="8198" width="12.7109375" style="695" customWidth="1"/>
    <col min="8199" max="8199" width="30.5703125" style="695" customWidth="1"/>
    <col min="8200" max="8438" width="10.7109375" style="695" customWidth="1"/>
    <col min="8439" max="8443" width="10.7109375" style="695"/>
    <col min="8444" max="8444" width="6.7109375" style="695" customWidth="1"/>
    <col min="8445" max="8445" width="3" style="695" customWidth="1"/>
    <col min="8446" max="8446" width="6.7109375" style="695" customWidth="1"/>
    <col min="8447" max="8447" width="3" style="695" customWidth="1"/>
    <col min="8448" max="8448" width="1.7109375" style="695" customWidth="1"/>
    <col min="8449" max="8449" width="16.42578125" style="695" customWidth="1"/>
    <col min="8450" max="8452" width="12.7109375" style="695" customWidth="1"/>
    <col min="8453" max="8453" width="14.140625" style="695" customWidth="1"/>
    <col min="8454" max="8454" width="12.7109375" style="695" customWidth="1"/>
    <col min="8455" max="8455" width="30.5703125" style="695" customWidth="1"/>
    <col min="8456" max="8694" width="10.7109375" style="695" customWidth="1"/>
    <col min="8695" max="8699" width="10.7109375" style="695"/>
    <col min="8700" max="8700" width="6.7109375" style="695" customWidth="1"/>
    <col min="8701" max="8701" width="3" style="695" customWidth="1"/>
    <col min="8702" max="8702" width="6.7109375" style="695" customWidth="1"/>
    <col min="8703" max="8703" width="3" style="695" customWidth="1"/>
    <col min="8704" max="8704" width="1.7109375" style="695" customWidth="1"/>
    <col min="8705" max="8705" width="16.42578125" style="695" customWidth="1"/>
    <col min="8706" max="8708" width="12.7109375" style="695" customWidth="1"/>
    <col min="8709" max="8709" width="14.140625" style="695" customWidth="1"/>
    <col min="8710" max="8710" width="12.7109375" style="695" customWidth="1"/>
    <col min="8711" max="8711" width="30.5703125" style="695" customWidth="1"/>
    <col min="8712" max="8950" width="10.7109375" style="695" customWidth="1"/>
    <col min="8951" max="8955" width="10.7109375" style="695"/>
    <col min="8956" max="8956" width="6.7109375" style="695" customWidth="1"/>
    <col min="8957" max="8957" width="3" style="695" customWidth="1"/>
    <col min="8958" max="8958" width="6.7109375" style="695" customWidth="1"/>
    <col min="8959" max="8959" width="3" style="695" customWidth="1"/>
    <col min="8960" max="8960" width="1.7109375" style="695" customWidth="1"/>
    <col min="8961" max="8961" width="16.42578125" style="695" customWidth="1"/>
    <col min="8962" max="8964" width="12.7109375" style="695" customWidth="1"/>
    <col min="8965" max="8965" width="14.140625" style="695" customWidth="1"/>
    <col min="8966" max="8966" width="12.7109375" style="695" customWidth="1"/>
    <col min="8967" max="8967" width="30.5703125" style="695" customWidth="1"/>
    <col min="8968" max="9206" width="10.7109375" style="695" customWidth="1"/>
    <col min="9207" max="9211" width="10.7109375" style="695"/>
    <col min="9212" max="9212" width="6.7109375" style="695" customWidth="1"/>
    <col min="9213" max="9213" width="3" style="695" customWidth="1"/>
    <col min="9214" max="9214" width="6.7109375" style="695" customWidth="1"/>
    <col min="9215" max="9215" width="3" style="695" customWidth="1"/>
    <col min="9216" max="9216" width="1.7109375" style="695" customWidth="1"/>
    <col min="9217" max="9217" width="16.42578125" style="695" customWidth="1"/>
    <col min="9218" max="9220" width="12.7109375" style="695" customWidth="1"/>
    <col min="9221" max="9221" width="14.140625" style="695" customWidth="1"/>
    <col min="9222" max="9222" width="12.7109375" style="695" customWidth="1"/>
    <col min="9223" max="9223" width="30.5703125" style="695" customWidth="1"/>
    <col min="9224" max="9462" width="10.7109375" style="695" customWidth="1"/>
    <col min="9463" max="9467" width="10.7109375" style="695"/>
    <col min="9468" max="9468" width="6.7109375" style="695" customWidth="1"/>
    <col min="9469" max="9469" width="3" style="695" customWidth="1"/>
    <col min="9470" max="9470" width="6.7109375" style="695" customWidth="1"/>
    <col min="9471" max="9471" width="3" style="695" customWidth="1"/>
    <col min="9472" max="9472" width="1.7109375" style="695" customWidth="1"/>
    <col min="9473" max="9473" width="16.42578125" style="695" customWidth="1"/>
    <col min="9474" max="9476" width="12.7109375" style="695" customWidth="1"/>
    <col min="9477" max="9477" width="14.140625" style="695" customWidth="1"/>
    <col min="9478" max="9478" width="12.7109375" style="695" customWidth="1"/>
    <col min="9479" max="9479" width="30.5703125" style="695" customWidth="1"/>
    <col min="9480" max="9718" width="10.7109375" style="695" customWidth="1"/>
    <col min="9719" max="9723" width="10.7109375" style="695"/>
    <col min="9724" max="9724" width="6.7109375" style="695" customWidth="1"/>
    <col min="9725" max="9725" width="3" style="695" customWidth="1"/>
    <col min="9726" max="9726" width="6.7109375" style="695" customWidth="1"/>
    <col min="9727" max="9727" width="3" style="695" customWidth="1"/>
    <col min="9728" max="9728" width="1.7109375" style="695" customWidth="1"/>
    <col min="9729" max="9729" width="16.42578125" style="695" customWidth="1"/>
    <col min="9730" max="9732" width="12.7109375" style="695" customWidth="1"/>
    <col min="9733" max="9733" width="14.140625" style="695" customWidth="1"/>
    <col min="9734" max="9734" width="12.7109375" style="695" customWidth="1"/>
    <col min="9735" max="9735" width="30.5703125" style="695" customWidth="1"/>
    <col min="9736" max="9974" width="10.7109375" style="695" customWidth="1"/>
    <col min="9975" max="9979" width="10.7109375" style="695"/>
    <col min="9980" max="9980" width="6.7109375" style="695" customWidth="1"/>
    <col min="9981" max="9981" width="3" style="695" customWidth="1"/>
    <col min="9982" max="9982" width="6.7109375" style="695" customWidth="1"/>
    <col min="9983" max="9983" width="3" style="695" customWidth="1"/>
    <col min="9984" max="9984" width="1.7109375" style="695" customWidth="1"/>
    <col min="9985" max="9985" width="16.42578125" style="695" customWidth="1"/>
    <col min="9986" max="9988" width="12.7109375" style="695" customWidth="1"/>
    <col min="9989" max="9989" width="14.140625" style="695" customWidth="1"/>
    <col min="9990" max="9990" width="12.7109375" style="695" customWidth="1"/>
    <col min="9991" max="9991" width="30.5703125" style="695" customWidth="1"/>
    <col min="9992" max="10230" width="10.7109375" style="695" customWidth="1"/>
    <col min="10231" max="10235" width="10.7109375" style="695"/>
    <col min="10236" max="10236" width="6.7109375" style="695" customWidth="1"/>
    <col min="10237" max="10237" width="3" style="695" customWidth="1"/>
    <col min="10238" max="10238" width="6.7109375" style="695" customWidth="1"/>
    <col min="10239" max="10239" width="3" style="695" customWidth="1"/>
    <col min="10240" max="10240" width="1.7109375" style="695" customWidth="1"/>
    <col min="10241" max="10241" width="16.42578125" style="695" customWidth="1"/>
    <col min="10242" max="10244" width="12.7109375" style="695" customWidth="1"/>
    <col min="10245" max="10245" width="14.140625" style="695" customWidth="1"/>
    <col min="10246" max="10246" width="12.7109375" style="695" customWidth="1"/>
    <col min="10247" max="10247" width="30.5703125" style="695" customWidth="1"/>
    <col min="10248" max="10486" width="10.7109375" style="695" customWidth="1"/>
    <col min="10487" max="10491" width="10.7109375" style="695"/>
    <col min="10492" max="10492" width="6.7109375" style="695" customWidth="1"/>
    <col min="10493" max="10493" width="3" style="695" customWidth="1"/>
    <col min="10494" max="10494" width="6.7109375" style="695" customWidth="1"/>
    <col min="10495" max="10495" width="3" style="695" customWidth="1"/>
    <col min="10496" max="10496" width="1.7109375" style="695" customWidth="1"/>
    <col min="10497" max="10497" width="16.42578125" style="695" customWidth="1"/>
    <col min="10498" max="10500" width="12.7109375" style="695" customWidth="1"/>
    <col min="10501" max="10501" width="14.140625" style="695" customWidth="1"/>
    <col min="10502" max="10502" width="12.7109375" style="695" customWidth="1"/>
    <col min="10503" max="10503" width="30.5703125" style="695" customWidth="1"/>
    <col min="10504" max="10742" width="10.7109375" style="695" customWidth="1"/>
    <col min="10743" max="10747" width="10.7109375" style="695"/>
    <col min="10748" max="10748" width="6.7109375" style="695" customWidth="1"/>
    <col min="10749" max="10749" width="3" style="695" customWidth="1"/>
    <col min="10750" max="10750" width="6.7109375" style="695" customWidth="1"/>
    <col min="10751" max="10751" width="3" style="695" customWidth="1"/>
    <col min="10752" max="10752" width="1.7109375" style="695" customWidth="1"/>
    <col min="10753" max="10753" width="16.42578125" style="695" customWidth="1"/>
    <col min="10754" max="10756" width="12.7109375" style="695" customWidth="1"/>
    <col min="10757" max="10757" width="14.140625" style="695" customWidth="1"/>
    <col min="10758" max="10758" width="12.7109375" style="695" customWidth="1"/>
    <col min="10759" max="10759" width="30.5703125" style="695" customWidth="1"/>
    <col min="10760" max="10998" width="10.7109375" style="695" customWidth="1"/>
    <col min="10999" max="11003" width="10.7109375" style="695"/>
    <col min="11004" max="11004" width="6.7109375" style="695" customWidth="1"/>
    <col min="11005" max="11005" width="3" style="695" customWidth="1"/>
    <col min="11006" max="11006" width="6.7109375" style="695" customWidth="1"/>
    <col min="11007" max="11007" width="3" style="695" customWidth="1"/>
    <col min="11008" max="11008" width="1.7109375" style="695" customWidth="1"/>
    <col min="11009" max="11009" width="16.42578125" style="695" customWidth="1"/>
    <col min="11010" max="11012" width="12.7109375" style="695" customWidth="1"/>
    <col min="11013" max="11013" width="14.140625" style="695" customWidth="1"/>
    <col min="11014" max="11014" width="12.7109375" style="695" customWidth="1"/>
    <col min="11015" max="11015" width="30.5703125" style="695" customWidth="1"/>
    <col min="11016" max="11254" width="10.7109375" style="695" customWidth="1"/>
    <col min="11255" max="11259" width="10.7109375" style="695"/>
    <col min="11260" max="11260" width="6.7109375" style="695" customWidth="1"/>
    <col min="11261" max="11261" width="3" style="695" customWidth="1"/>
    <col min="11262" max="11262" width="6.7109375" style="695" customWidth="1"/>
    <col min="11263" max="11263" width="3" style="695" customWidth="1"/>
    <col min="11264" max="11264" width="1.7109375" style="695" customWidth="1"/>
    <col min="11265" max="11265" width="16.42578125" style="695" customWidth="1"/>
    <col min="11266" max="11268" width="12.7109375" style="695" customWidth="1"/>
    <col min="11269" max="11269" width="14.140625" style="695" customWidth="1"/>
    <col min="11270" max="11270" width="12.7109375" style="695" customWidth="1"/>
    <col min="11271" max="11271" width="30.5703125" style="695" customWidth="1"/>
    <col min="11272" max="11510" width="10.7109375" style="695" customWidth="1"/>
    <col min="11511" max="11515" width="10.7109375" style="695"/>
    <col min="11516" max="11516" width="6.7109375" style="695" customWidth="1"/>
    <col min="11517" max="11517" width="3" style="695" customWidth="1"/>
    <col min="11518" max="11518" width="6.7109375" style="695" customWidth="1"/>
    <col min="11519" max="11519" width="3" style="695" customWidth="1"/>
    <col min="11520" max="11520" width="1.7109375" style="695" customWidth="1"/>
    <col min="11521" max="11521" width="16.42578125" style="695" customWidth="1"/>
    <col min="11522" max="11524" width="12.7109375" style="695" customWidth="1"/>
    <col min="11525" max="11525" width="14.140625" style="695" customWidth="1"/>
    <col min="11526" max="11526" width="12.7109375" style="695" customWidth="1"/>
    <col min="11527" max="11527" width="30.5703125" style="695" customWidth="1"/>
    <col min="11528" max="11766" width="10.7109375" style="695" customWidth="1"/>
    <col min="11767" max="11771" width="10.7109375" style="695"/>
    <col min="11772" max="11772" width="6.7109375" style="695" customWidth="1"/>
    <col min="11773" max="11773" width="3" style="695" customWidth="1"/>
    <col min="11774" max="11774" width="6.7109375" style="695" customWidth="1"/>
    <col min="11775" max="11775" width="3" style="695" customWidth="1"/>
    <col min="11776" max="11776" width="1.7109375" style="695" customWidth="1"/>
    <col min="11777" max="11777" width="16.42578125" style="695" customWidth="1"/>
    <col min="11778" max="11780" width="12.7109375" style="695" customWidth="1"/>
    <col min="11781" max="11781" width="14.140625" style="695" customWidth="1"/>
    <col min="11782" max="11782" width="12.7109375" style="695" customWidth="1"/>
    <col min="11783" max="11783" width="30.5703125" style="695" customWidth="1"/>
    <col min="11784" max="12022" width="10.7109375" style="695" customWidth="1"/>
    <col min="12023" max="12027" width="10.7109375" style="695"/>
    <col min="12028" max="12028" width="6.7109375" style="695" customWidth="1"/>
    <col min="12029" max="12029" width="3" style="695" customWidth="1"/>
    <col min="12030" max="12030" width="6.7109375" style="695" customWidth="1"/>
    <col min="12031" max="12031" width="3" style="695" customWidth="1"/>
    <col min="12032" max="12032" width="1.7109375" style="695" customWidth="1"/>
    <col min="12033" max="12033" width="16.42578125" style="695" customWidth="1"/>
    <col min="12034" max="12036" width="12.7109375" style="695" customWidth="1"/>
    <col min="12037" max="12037" width="14.140625" style="695" customWidth="1"/>
    <col min="12038" max="12038" width="12.7109375" style="695" customWidth="1"/>
    <col min="12039" max="12039" width="30.5703125" style="695" customWidth="1"/>
    <col min="12040" max="12278" width="10.7109375" style="695" customWidth="1"/>
    <col min="12279" max="12283" width="10.7109375" style="695"/>
    <col min="12284" max="12284" width="6.7109375" style="695" customWidth="1"/>
    <col min="12285" max="12285" width="3" style="695" customWidth="1"/>
    <col min="12286" max="12286" width="6.7109375" style="695" customWidth="1"/>
    <col min="12287" max="12287" width="3" style="695" customWidth="1"/>
    <col min="12288" max="12288" width="1.7109375" style="695" customWidth="1"/>
    <col min="12289" max="12289" width="16.42578125" style="695" customWidth="1"/>
    <col min="12290" max="12292" width="12.7109375" style="695" customWidth="1"/>
    <col min="12293" max="12293" width="14.140625" style="695" customWidth="1"/>
    <col min="12294" max="12294" width="12.7109375" style="695" customWidth="1"/>
    <col min="12295" max="12295" width="30.5703125" style="695" customWidth="1"/>
    <col min="12296" max="12534" width="10.7109375" style="695" customWidth="1"/>
    <col min="12535" max="12539" width="10.7109375" style="695"/>
    <col min="12540" max="12540" width="6.7109375" style="695" customWidth="1"/>
    <col min="12541" max="12541" width="3" style="695" customWidth="1"/>
    <col min="12542" max="12542" width="6.7109375" style="695" customWidth="1"/>
    <col min="12543" max="12543" width="3" style="695" customWidth="1"/>
    <col min="12544" max="12544" width="1.7109375" style="695" customWidth="1"/>
    <col min="12545" max="12545" width="16.42578125" style="695" customWidth="1"/>
    <col min="12546" max="12548" width="12.7109375" style="695" customWidth="1"/>
    <col min="12549" max="12549" width="14.140625" style="695" customWidth="1"/>
    <col min="12550" max="12550" width="12.7109375" style="695" customWidth="1"/>
    <col min="12551" max="12551" width="30.5703125" style="695" customWidth="1"/>
    <col min="12552" max="12790" width="10.7109375" style="695" customWidth="1"/>
    <col min="12791" max="12795" width="10.7109375" style="695"/>
    <col min="12796" max="12796" width="6.7109375" style="695" customWidth="1"/>
    <col min="12797" max="12797" width="3" style="695" customWidth="1"/>
    <col min="12798" max="12798" width="6.7109375" style="695" customWidth="1"/>
    <col min="12799" max="12799" width="3" style="695" customWidth="1"/>
    <col min="12800" max="12800" width="1.7109375" style="695" customWidth="1"/>
    <col min="12801" max="12801" width="16.42578125" style="695" customWidth="1"/>
    <col min="12802" max="12804" width="12.7109375" style="695" customWidth="1"/>
    <col min="12805" max="12805" width="14.140625" style="695" customWidth="1"/>
    <col min="12806" max="12806" width="12.7109375" style="695" customWidth="1"/>
    <col min="12807" max="12807" width="30.5703125" style="695" customWidth="1"/>
    <col min="12808" max="13046" width="10.7109375" style="695" customWidth="1"/>
    <col min="13047" max="13051" width="10.7109375" style="695"/>
    <col min="13052" max="13052" width="6.7109375" style="695" customWidth="1"/>
    <col min="13053" max="13053" width="3" style="695" customWidth="1"/>
    <col min="13054" max="13054" width="6.7109375" style="695" customWidth="1"/>
    <col min="13055" max="13055" width="3" style="695" customWidth="1"/>
    <col min="13056" max="13056" width="1.7109375" style="695" customWidth="1"/>
    <col min="13057" max="13057" width="16.42578125" style="695" customWidth="1"/>
    <col min="13058" max="13060" width="12.7109375" style="695" customWidth="1"/>
    <col min="13061" max="13061" width="14.140625" style="695" customWidth="1"/>
    <col min="13062" max="13062" width="12.7109375" style="695" customWidth="1"/>
    <col min="13063" max="13063" width="30.5703125" style="695" customWidth="1"/>
    <col min="13064" max="13302" width="10.7109375" style="695" customWidth="1"/>
    <col min="13303" max="13307" width="10.7109375" style="695"/>
    <col min="13308" max="13308" width="6.7109375" style="695" customWidth="1"/>
    <col min="13309" max="13309" width="3" style="695" customWidth="1"/>
    <col min="13310" max="13310" width="6.7109375" style="695" customWidth="1"/>
    <col min="13311" max="13311" width="3" style="695" customWidth="1"/>
    <col min="13312" max="13312" width="1.7109375" style="695" customWidth="1"/>
    <col min="13313" max="13313" width="16.42578125" style="695" customWidth="1"/>
    <col min="13314" max="13316" width="12.7109375" style="695" customWidth="1"/>
    <col min="13317" max="13317" width="14.140625" style="695" customWidth="1"/>
    <col min="13318" max="13318" width="12.7109375" style="695" customWidth="1"/>
    <col min="13319" max="13319" width="30.5703125" style="695" customWidth="1"/>
    <col min="13320" max="13558" width="10.7109375" style="695" customWidth="1"/>
    <col min="13559" max="13563" width="10.7109375" style="695"/>
    <col min="13564" max="13564" width="6.7109375" style="695" customWidth="1"/>
    <col min="13565" max="13565" width="3" style="695" customWidth="1"/>
    <col min="13566" max="13566" width="6.7109375" style="695" customWidth="1"/>
    <col min="13567" max="13567" width="3" style="695" customWidth="1"/>
    <col min="13568" max="13568" width="1.7109375" style="695" customWidth="1"/>
    <col min="13569" max="13569" width="16.42578125" style="695" customWidth="1"/>
    <col min="13570" max="13572" width="12.7109375" style="695" customWidth="1"/>
    <col min="13573" max="13573" width="14.140625" style="695" customWidth="1"/>
    <col min="13574" max="13574" width="12.7109375" style="695" customWidth="1"/>
    <col min="13575" max="13575" width="30.5703125" style="695" customWidth="1"/>
    <col min="13576" max="13814" width="10.7109375" style="695" customWidth="1"/>
    <col min="13815" max="13819" width="10.7109375" style="695"/>
    <col min="13820" max="13820" width="6.7109375" style="695" customWidth="1"/>
    <col min="13821" max="13821" width="3" style="695" customWidth="1"/>
    <col min="13822" max="13822" width="6.7109375" style="695" customWidth="1"/>
    <col min="13823" max="13823" width="3" style="695" customWidth="1"/>
    <col min="13824" max="13824" width="1.7109375" style="695" customWidth="1"/>
    <col min="13825" max="13825" width="16.42578125" style="695" customWidth="1"/>
    <col min="13826" max="13828" width="12.7109375" style="695" customWidth="1"/>
    <col min="13829" max="13829" width="14.140625" style="695" customWidth="1"/>
    <col min="13830" max="13830" width="12.7109375" style="695" customWidth="1"/>
    <col min="13831" max="13831" width="30.5703125" style="695" customWidth="1"/>
    <col min="13832" max="14070" width="10.7109375" style="695" customWidth="1"/>
    <col min="14071" max="14075" width="10.7109375" style="695"/>
    <col min="14076" max="14076" width="6.7109375" style="695" customWidth="1"/>
    <col min="14077" max="14077" width="3" style="695" customWidth="1"/>
    <col min="14078" max="14078" width="6.7109375" style="695" customWidth="1"/>
    <col min="14079" max="14079" width="3" style="695" customWidth="1"/>
    <col min="14080" max="14080" width="1.7109375" style="695" customWidth="1"/>
    <col min="14081" max="14081" width="16.42578125" style="695" customWidth="1"/>
    <col min="14082" max="14084" width="12.7109375" style="695" customWidth="1"/>
    <col min="14085" max="14085" width="14.140625" style="695" customWidth="1"/>
    <col min="14086" max="14086" width="12.7109375" style="695" customWidth="1"/>
    <col min="14087" max="14087" width="30.5703125" style="695" customWidth="1"/>
    <col min="14088" max="14326" width="10.7109375" style="695" customWidth="1"/>
    <col min="14327" max="14331" width="10.7109375" style="695"/>
    <col min="14332" max="14332" width="6.7109375" style="695" customWidth="1"/>
    <col min="14333" max="14333" width="3" style="695" customWidth="1"/>
    <col min="14334" max="14334" width="6.7109375" style="695" customWidth="1"/>
    <col min="14335" max="14335" width="3" style="695" customWidth="1"/>
    <col min="14336" max="14336" width="1.7109375" style="695" customWidth="1"/>
    <col min="14337" max="14337" width="16.42578125" style="695" customWidth="1"/>
    <col min="14338" max="14340" width="12.7109375" style="695" customWidth="1"/>
    <col min="14341" max="14341" width="14.140625" style="695" customWidth="1"/>
    <col min="14342" max="14342" width="12.7109375" style="695" customWidth="1"/>
    <col min="14343" max="14343" width="30.5703125" style="695" customWidth="1"/>
    <col min="14344" max="14582" width="10.7109375" style="695" customWidth="1"/>
    <col min="14583" max="14587" width="10.7109375" style="695"/>
    <col min="14588" max="14588" width="6.7109375" style="695" customWidth="1"/>
    <col min="14589" max="14589" width="3" style="695" customWidth="1"/>
    <col min="14590" max="14590" width="6.7109375" style="695" customWidth="1"/>
    <col min="14591" max="14591" width="3" style="695" customWidth="1"/>
    <col min="14592" max="14592" width="1.7109375" style="695" customWidth="1"/>
    <col min="14593" max="14593" width="16.42578125" style="695" customWidth="1"/>
    <col min="14594" max="14596" width="12.7109375" style="695" customWidth="1"/>
    <col min="14597" max="14597" width="14.140625" style="695" customWidth="1"/>
    <col min="14598" max="14598" width="12.7109375" style="695" customWidth="1"/>
    <col min="14599" max="14599" width="30.5703125" style="695" customWidth="1"/>
    <col min="14600" max="14838" width="10.7109375" style="695" customWidth="1"/>
    <col min="14839" max="14843" width="10.7109375" style="695"/>
    <col min="14844" max="14844" width="6.7109375" style="695" customWidth="1"/>
    <col min="14845" max="14845" width="3" style="695" customWidth="1"/>
    <col min="14846" max="14846" width="6.7109375" style="695" customWidth="1"/>
    <col min="14847" max="14847" width="3" style="695" customWidth="1"/>
    <col min="14848" max="14848" width="1.7109375" style="695" customWidth="1"/>
    <col min="14849" max="14849" width="16.42578125" style="695" customWidth="1"/>
    <col min="14850" max="14852" width="12.7109375" style="695" customWidth="1"/>
    <col min="14853" max="14853" width="14.140625" style="695" customWidth="1"/>
    <col min="14854" max="14854" width="12.7109375" style="695" customWidth="1"/>
    <col min="14855" max="14855" width="30.5703125" style="695" customWidth="1"/>
    <col min="14856" max="15094" width="10.7109375" style="695" customWidth="1"/>
    <col min="15095" max="15099" width="10.7109375" style="695"/>
    <col min="15100" max="15100" width="6.7109375" style="695" customWidth="1"/>
    <col min="15101" max="15101" width="3" style="695" customWidth="1"/>
    <col min="15102" max="15102" width="6.7109375" style="695" customWidth="1"/>
    <col min="15103" max="15103" width="3" style="695" customWidth="1"/>
    <col min="15104" max="15104" width="1.7109375" style="695" customWidth="1"/>
    <col min="15105" max="15105" width="16.42578125" style="695" customWidth="1"/>
    <col min="15106" max="15108" width="12.7109375" style="695" customWidth="1"/>
    <col min="15109" max="15109" width="14.140625" style="695" customWidth="1"/>
    <col min="15110" max="15110" width="12.7109375" style="695" customWidth="1"/>
    <col min="15111" max="15111" width="30.5703125" style="695" customWidth="1"/>
    <col min="15112" max="15350" width="10.7109375" style="695" customWidth="1"/>
    <col min="15351" max="15355" width="10.7109375" style="695"/>
    <col min="15356" max="15356" width="6.7109375" style="695" customWidth="1"/>
    <col min="15357" max="15357" width="3" style="695" customWidth="1"/>
    <col min="15358" max="15358" width="6.7109375" style="695" customWidth="1"/>
    <col min="15359" max="15359" width="3" style="695" customWidth="1"/>
    <col min="15360" max="15360" width="1.7109375" style="695" customWidth="1"/>
    <col min="15361" max="15361" width="16.42578125" style="695" customWidth="1"/>
    <col min="15362" max="15364" width="12.7109375" style="695" customWidth="1"/>
    <col min="15365" max="15365" width="14.140625" style="695" customWidth="1"/>
    <col min="15366" max="15366" width="12.7109375" style="695" customWidth="1"/>
    <col min="15367" max="15367" width="30.5703125" style="695" customWidth="1"/>
    <col min="15368" max="15606" width="10.7109375" style="695" customWidth="1"/>
    <col min="15607" max="15611" width="10.7109375" style="695"/>
    <col min="15612" max="15612" width="6.7109375" style="695" customWidth="1"/>
    <col min="15613" max="15613" width="3" style="695" customWidth="1"/>
    <col min="15614" max="15614" width="6.7109375" style="695" customWidth="1"/>
    <col min="15615" max="15615" width="3" style="695" customWidth="1"/>
    <col min="15616" max="15616" width="1.7109375" style="695" customWidth="1"/>
    <col min="15617" max="15617" width="16.42578125" style="695" customWidth="1"/>
    <col min="15618" max="15620" width="12.7109375" style="695" customWidth="1"/>
    <col min="15621" max="15621" width="14.140625" style="695" customWidth="1"/>
    <col min="15622" max="15622" width="12.7109375" style="695" customWidth="1"/>
    <col min="15623" max="15623" width="30.5703125" style="695" customWidth="1"/>
    <col min="15624" max="15862" width="10.7109375" style="695" customWidth="1"/>
    <col min="15863" max="15867" width="10.7109375" style="695"/>
    <col min="15868" max="15868" width="6.7109375" style="695" customWidth="1"/>
    <col min="15869" max="15869" width="3" style="695" customWidth="1"/>
    <col min="15870" max="15870" width="6.7109375" style="695" customWidth="1"/>
    <col min="15871" max="15871" width="3" style="695" customWidth="1"/>
    <col min="15872" max="15872" width="1.7109375" style="695" customWidth="1"/>
    <col min="15873" max="15873" width="16.42578125" style="695" customWidth="1"/>
    <col min="15874" max="15876" width="12.7109375" style="695" customWidth="1"/>
    <col min="15877" max="15877" width="14.140625" style="695" customWidth="1"/>
    <col min="15878" max="15878" width="12.7109375" style="695" customWidth="1"/>
    <col min="15879" max="15879" width="30.5703125" style="695" customWidth="1"/>
    <col min="15880" max="16118" width="10.7109375" style="695" customWidth="1"/>
    <col min="16119" max="16123" width="10.7109375" style="695"/>
    <col min="16124" max="16124" width="6.7109375" style="695" customWidth="1"/>
    <col min="16125" max="16125" width="3" style="695" customWidth="1"/>
    <col min="16126" max="16126" width="6.7109375" style="695" customWidth="1"/>
    <col min="16127" max="16127" width="3" style="695" customWidth="1"/>
    <col min="16128" max="16128" width="1.7109375" style="695" customWidth="1"/>
    <col min="16129" max="16129" width="16.42578125" style="695" customWidth="1"/>
    <col min="16130" max="16132" width="12.7109375" style="695" customWidth="1"/>
    <col min="16133" max="16133" width="14.140625" style="695" customWidth="1"/>
    <col min="16134" max="16134" width="12.7109375" style="695" customWidth="1"/>
    <col min="16135" max="16135" width="30.5703125" style="695" customWidth="1"/>
    <col min="16136" max="16374" width="10.7109375" style="695" customWidth="1"/>
    <col min="16375" max="16384" width="10.7109375" style="695"/>
  </cols>
  <sheetData>
    <row r="1" spans="2:17" ht="15.75" thickBot="1" x14ac:dyDescent="0.3"/>
    <row r="2" spans="2:17" ht="15" customHeight="1" x14ac:dyDescent="0.25">
      <c r="B2" s="662"/>
      <c r="C2" s="661"/>
      <c r="D2" s="661"/>
      <c r="E2" s="661"/>
      <c r="F2" s="661"/>
      <c r="G2" s="661"/>
      <c r="H2" s="663"/>
      <c r="I2" s="664"/>
      <c r="J2" s="665"/>
    </row>
    <row r="3" spans="2:17" ht="15" customHeight="1" x14ac:dyDescent="0.25">
      <c r="B3" s="658"/>
      <c r="C3" s="60" t="str">
        <f>Resumo!E4</f>
        <v>Obra:</v>
      </c>
      <c r="D3" s="52" t="str">
        <f>Resumo!F4</f>
        <v xml:space="preserve">Pavimentação e Drenagem </v>
      </c>
      <c r="E3" s="564"/>
      <c r="F3" s="564"/>
      <c r="G3" s="678" t="s">
        <v>472</v>
      </c>
      <c r="H3" s="645"/>
      <c r="I3" s="667"/>
      <c r="J3" s="668"/>
    </row>
    <row r="4" spans="2:17" ht="15" customHeight="1" x14ac:dyDescent="0.25">
      <c r="B4" s="658"/>
      <c r="C4" s="60" t="str">
        <f>Resumo!E5</f>
        <v>Local:</v>
      </c>
      <c r="D4" s="52" t="str">
        <f>Resumo!F5</f>
        <v>Estádio Municipal Egidio José Preima</v>
      </c>
      <c r="E4" s="645"/>
      <c r="F4" s="564"/>
      <c r="G4" s="1090" t="s">
        <v>474</v>
      </c>
      <c r="H4" s="1090"/>
      <c r="I4" s="667"/>
      <c r="J4" s="668"/>
      <c r="M4" s="667"/>
      <c r="N4" s="667"/>
      <c r="O4" s="667"/>
      <c r="P4" s="667"/>
      <c r="Q4" s="667"/>
    </row>
    <row r="5" spans="2:17" ht="15" customHeight="1" x14ac:dyDescent="0.25">
      <c r="B5" s="669"/>
      <c r="C5" s="60" t="str">
        <f>Resumo!E6</f>
        <v>Bairro:</v>
      </c>
      <c r="D5" s="52" t="str">
        <f>Resumo!F6</f>
        <v>Gleba Sorriso</v>
      </c>
      <c r="E5" s="645"/>
      <c r="F5" s="564"/>
      <c r="G5" s="1090" t="s">
        <v>475</v>
      </c>
      <c r="H5" s="1090"/>
      <c r="I5" s="667"/>
      <c r="J5" s="668"/>
      <c r="M5" s="667"/>
      <c r="N5" s="667"/>
      <c r="O5" s="667"/>
      <c r="P5" s="667"/>
      <c r="Q5" s="667"/>
    </row>
    <row r="6" spans="2:17" ht="15" customHeight="1" x14ac:dyDescent="0.25">
      <c r="B6" s="669"/>
      <c r="C6" s="60" t="str">
        <f>Resumo!E7</f>
        <v>Município:</v>
      </c>
      <c r="D6" s="52" t="str">
        <f>Resumo!F7</f>
        <v>Sorriso - MT</v>
      </c>
      <c r="E6" s="645"/>
      <c r="F6" s="645"/>
      <c r="G6" s="645"/>
      <c r="H6" s="645"/>
      <c r="I6" s="667"/>
      <c r="J6" s="668"/>
      <c r="M6" s="667"/>
      <c r="N6" s="1092"/>
      <c r="O6" s="1092"/>
      <c r="P6" s="1092"/>
      <c r="Q6" s="667"/>
    </row>
    <row r="7" spans="2:17" ht="15" customHeight="1" x14ac:dyDescent="0.25">
      <c r="B7" s="669"/>
      <c r="C7" s="564"/>
      <c r="D7" s="564"/>
      <c r="E7" s="645"/>
      <c r="F7" s="645"/>
      <c r="G7" s="645"/>
      <c r="H7" s="645"/>
      <c r="I7" s="667"/>
      <c r="J7" s="668"/>
      <c r="M7" s="667"/>
      <c r="N7" s="1092"/>
      <c r="O7" s="1092"/>
      <c r="P7" s="1092"/>
      <c r="Q7" s="667"/>
    </row>
    <row r="8" spans="2:17" ht="15" customHeight="1" thickBot="1" x14ac:dyDescent="0.3">
      <c r="B8" s="669"/>
      <c r="C8" s="648"/>
      <c r="D8" s="648"/>
      <c r="E8" s="648"/>
      <c r="F8" s="648"/>
      <c r="G8" s="648"/>
      <c r="H8" s="666"/>
      <c r="I8" s="667"/>
      <c r="J8" s="668"/>
      <c r="M8" s="667"/>
      <c r="N8" s="1092"/>
      <c r="O8" s="1092"/>
      <c r="P8" s="1092"/>
      <c r="Q8" s="667"/>
    </row>
    <row r="9" spans="2:17" ht="27.75" customHeight="1" thickBot="1" x14ac:dyDescent="0.3">
      <c r="B9" s="896" t="s">
        <v>473</v>
      </c>
      <c r="C9" s="897"/>
      <c r="D9" s="897"/>
      <c r="E9" s="897"/>
      <c r="F9" s="897"/>
      <c r="G9" s="897"/>
      <c r="H9" s="897"/>
      <c r="I9" s="897"/>
      <c r="J9" s="898"/>
      <c r="M9" s="667"/>
      <c r="N9" s="1092"/>
      <c r="O9" s="1092"/>
      <c r="P9" s="1092"/>
      <c r="Q9" s="667"/>
    </row>
    <row r="10" spans="2:17" ht="15" customHeight="1" thickBot="1" x14ac:dyDescent="0.3">
      <c r="B10" s="804"/>
      <c r="C10" s="649"/>
      <c r="D10" s="649"/>
      <c r="E10" s="649"/>
      <c r="F10" s="649"/>
      <c r="G10" s="649"/>
      <c r="H10" s="649"/>
      <c r="I10" s="649"/>
      <c r="J10" s="649"/>
      <c r="M10" s="667"/>
      <c r="N10" s="1093"/>
      <c r="O10" s="1093"/>
      <c r="P10" s="1093"/>
      <c r="Q10" s="667"/>
    </row>
    <row r="11" spans="2:17" ht="26.25" customHeight="1" x14ac:dyDescent="0.25">
      <c r="B11" s="1080" t="s">
        <v>469</v>
      </c>
      <c r="C11" s="1081"/>
      <c r="D11" s="1081"/>
      <c r="E11" s="1081"/>
      <c r="F11" s="1081"/>
      <c r="G11" s="1081"/>
      <c r="H11" s="1081"/>
      <c r="I11" s="1081"/>
      <c r="J11" s="1082"/>
      <c r="M11" s="667"/>
      <c r="N11" s="1093"/>
      <c r="O11" s="1093"/>
      <c r="P11" s="1093"/>
      <c r="Q11" s="667"/>
    </row>
    <row r="12" spans="2:17" ht="15" customHeight="1" x14ac:dyDescent="0.25">
      <c r="B12" s="1094" t="s">
        <v>390</v>
      </c>
      <c r="C12" s="654" t="s">
        <v>331</v>
      </c>
      <c r="D12" s="654" t="s">
        <v>382</v>
      </c>
      <c r="E12" s="654" t="s">
        <v>332</v>
      </c>
      <c r="F12" s="697"/>
      <c r="G12" s="697"/>
      <c r="H12" s="698"/>
      <c r="I12" s="698"/>
      <c r="J12" s="699"/>
      <c r="M12" s="667"/>
      <c r="N12" s="1093"/>
      <c r="O12" s="1093"/>
      <c r="P12" s="1093"/>
      <c r="Q12" s="667"/>
    </row>
    <row r="13" spans="2:17" ht="15" customHeight="1" x14ac:dyDescent="0.25">
      <c r="B13" s="1095"/>
      <c r="C13" s="608" t="s">
        <v>309</v>
      </c>
      <c r="D13" s="608" t="s">
        <v>308</v>
      </c>
      <c r="E13" s="608" t="s">
        <v>333</v>
      </c>
      <c r="F13" s="700"/>
      <c r="G13" s="700"/>
      <c r="H13" s="608"/>
      <c r="I13" s="608"/>
      <c r="J13" s="612"/>
      <c r="M13" s="667"/>
      <c r="N13" s="1093"/>
      <c r="O13" s="1093"/>
      <c r="P13" s="1093"/>
      <c r="Q13" s="667"/>
    </row>
    <row r="14" spans="2:17" ht="20.100000000000001" customHeight="1" x14ac:dyDescent="0.25">
      <c r="B14" s="475" t="s">
        <v>391</v>
      </c>
      <c r="C14" s="717">
        <v>2170.8206</v>
      </c>
      <c r="D14" s="693">
        <v>0.15</v>
      </c>
      <c r="E14" s="694">
        <f>D14*C14</f>
        <v>325.62308999999999</v>
      </c>
      <c r="F14" s="701"/>
      <c r="G14" s="701"/>
      <c r="H14" s="702"/>
      <c r="I14" s="702"/>
      <c r="J14" s="703"/>
      <c r="M14" s="667"/>
      <c r="N14" s="667"/>
      <c r="O14" s="667"/>
      <c r="P14" s="667"/>
      <c r="Q14" s="667"/>
    </row>
    <row r="15" spans="2:17" ht="20.100000000000001" customHeight="1" x14ac:dyDescent="0.25">
      <c r="B15" s="452" t="s">
        <v>392</v>
      </c>
      <c r="C15" s="633">
        <v>4735.3987999999999</v>
      </c>
      <c r="D15" s="686">
        <v>0.15</v>
      </c>
      <c r="E15" s="687">
        <f>D15*C15</f>
        <v>710.30981999999995</v>
      </c>
      <c r="F15" s="704"/>
      <c r="G15" s="704"/>
      <c r="H15" s="705"/>
      <c r="I15" s="705"/>
      <c r="J15" s="706"/>
    </row>
    <row r="16" spans="2:17" ht="20.100000000000001" customHeight="1" thickBot="1" x14ac:dyDescent="0.3">
      <c r="B16" s="559" t="s">
        <v>396</v>
      </c>
      <c r="C16" s="546">
        <f>SUM(C14:C15)</f>
        <v>6906.2194</v>
      </c>
      <c r="D16" s="688"/>
      <c r="E16" s="689">
        <f>SUM(E14:E15)</f>
        <v>1035.93291</v>
      </c>
      <c r="F16" s="613"/>
      <c r="G16" s="613"/>
      <c r="H16" s="707"/>
      <c r="I16" s="707"/>
      <c r="J16" s="708"/>
    </row>
    <row r="17" spans="2:10" ht="15.75" thickBot="1" x14ac:dyDescent="0.3">
      <c r="B17" s="805"/>
      <c r="C17" s="681"/>
      <c r="D17" s="709"/>
      <c r="E17" s="681"/>
      <c r="F17" s="690"/>
      <c r="G17" s="691"/>
      <c r="H17" s="682"/>
      <c r="I17" s="682"/>
      <c r="J17" s="682"/>
    </row>
    <row r="18" spans="2:10" ht="26.25" customHeight="1" x14ac:dyDescent="0.25">
      <c r="B18" s="1111" t="s">
        <v>397</v>
      </c>
      <c r="C18" s="1112"/>
      <c r="D18" s="1112"/>
      <c r="E18" s="1112"/>
      <c r="F18" s="1112"/>
      <c r="G18" s="1112"/>
      <c r="H18" s="1112"/>
      <c r="I18" s="1112"/>
      <c r="J18" s="1113"/>
    </row>
    <row r="19" spans="2:10" ht="15" customHeight="1" x14ac:dyDescent="0.25">
      <c r="B19" s="1109" t="s">
        <v>390</v>
      </c>
      <c r="C19" s="654" t="s">
        <v>331</v>
      </c>
      <c r="D19" s="654" t="s">
        <v>382</v>
      </c>
      <c r="E19" s="654" t="s">
        <v>332</v>
      </c>
      <c r="F19" s="697"/>
      <c r="G19" s="697"/>
      <c r="H19" s="698"/>
      <c r="I19" s="698"/>
      <c r="J19" s="699"/>
    </row>
    <row r="20" spans="2:10" ht="15" customHeight="1" x14ac:dyDescent="0.25">
      <c r="B20" s="1110"/>
      <c r="C20" s="608" t="s">
        <v>309</v>
      </c>
      <c r="D20" s="608" t="s">
        <v>308</v>
      </c>
      <c r="E20" s="608" t="s">
        <v>333</v>
      </c>
      <c r="F20" s="700"/>
      <c r="G20" s="700"/>
      <c r="H20" s="608"/>
      <c r="I20" s="608"/>
      <c r="J20" s="612"/>
    </row>
    <row r="21" spans="2:10" ht="20.100000000000001" customHeight="1" x14ac:dyDescent="0.25">
      <c r="B21" s="448" t="s">
        <v>391</v>
      </c>
      <c r="C21" s="718">
        <f>C14</f>
        <v>2170.8206</v>
      </c>
      <c r="D21" s="684">
        <v>0.15</v>
      </c>
      <c r="E21" s="685">
        <f>D21*C21</f>
        <v>325.62308999999999</v>
      </c>
      <c r="F21" s="701"/>
      <c r="G21" s="701"/>
      <c r="H21" s="710"/>
      <c r="I21" s="710"/>
      <c r="J21" s="711"/>
    </row>
    <row r="22" spans="2:10" ht="20.100000000000001" customHeight="1" x14ac:dyDescent="0.25">
      <c r="B22" s="452" t="s">
        <v>392</v>
      </c>
      <c r="C22" s="633">
        <f>C15</f>
        <v>4735.3987999999999</v>
      </c>
      <c r="D22" s="686">
        <v>0.15</v>
      </c>
      <c r="E22" s="687">
        <f>D22*C22</f>
        <v>710.30981999999995</v>
      </c>
      <c r="F22" s="704"/>
      <c r="G22" s="704"/>
      <c r="H22" s="705"/>
      <c r="I22" s="705"/>
      <c r="J22" s="706"/>
    </row>
    <row r="23" spans="2:10" ht="20.100000000000001" customHeight="1" thickBot="1" x14ac:dyDescent="0.3">
      <c r="B23" s="559" t="s">
        <v>394</v>
      </c>
      <c r="C23" s="546">
        <f>SUM(C21:C22)</f>
        <v>6906.2194</v>
      </c>
      <c r="D23" s="688"/>
      <c r="E23" s="689">
        <f>SUM(E21:E22)</f>
        <v>1035.93291</v>
      </c>
      <c r="F23" s="613"/>
      <c r="G23" s="613"/>
      <c r="H23" s="707"/>
      <c r="I23" s="707"/>
      <c r="J23" s="708"/>
    </row>
    <row r="24" spans="2:10" ht="15.75" thickBot="1" x14ac:dyDescent="0.3">
      <c r="B24" s="648"/>
      <c r="C24" s="648"/>
      <c r="D24" s="648"/>
      <c r="E24" s="648"/>
      <c r="F24" s="648"/>
      <c r="G24" s="648"/>
      <c r="H24" s="648"/>
      <c r="I24" s="648"/>
      <c r="J24" s="648"/>
    </row>
    <row r="25" spans="2:10" ht="26.25" customHeight="1" x14ac:dyDescent="0.25">
      <c r="B25" s="1080" t="s">
        <v>398</v>
      </c>
      <c r="C25" s="1081"/>
      <c r="D25" s="1081"/>
      <c r="E25" s="1081"/>
      <c r="F25" s="1081"/>
      <c r="G25" s="1081"/>
      <c r="H25" s="1081"/>
      <c r="I25" s="1081"/>
      <c r="J25" s="1082"/>
    </row>
    <row r="26" spans="2:10" ht="15" customHeight="1" x14ac:dyDescent="0.25">
      <c r="B26" s="1108" t="s">
        <v>380</v>
      </c>
      <c r="C26" s="500" t="s">
        <v>331</v>
      </c>
      <c r="D26" s="501" t="s">
        <v>399</v>
      </c>
      <c r="E26" s="500" t="s">
        <v>332</v>
      </c>
      <c r="F26" s="500" t="s">
        <v>395</v>
      </c>
      <c r="G26" s="683" t="s">
        <v>470</v>
      </c>
      <c r="H26" s="500" t="s">
        <v>349</v>
      </c>
      <c r="I26" s="500" t="s">
        <v>384</v>
      </c>
      <c r="J26" s="1078" t="s">
        <v>448</v>
      </c>
    </row>
    <row r="27" spans="2:10" ht="15" customHeight="1" x14ac:dyDescent="0.25">
      <c r="B27" s="1084"/>
      <c r="C27" s="446" t="s">
        <v>309</v>
      </c>
      <c r="D27" s="446" t="s">
        <v>308</v>
      </c>
      <c r="E27" s="446" t="s">
        <v>333</v>
      </c>
      <c r="F27" s="446" t="s">
        <v>385</v>
      </c>
      <c r="G27" s="692" t="s">
        <v>333</v>
      </c>
      <c r="H27" s="446" t="s">
        <v>386</v>
      </c>
      <c r="I27" s="446" t="s">
        <v>352</v>
      </c>
      <c r="J27" s="1079"/>
    </row>
    <row r="28" spans="2:10" ht="24.95" customHeight="1" x14ac:dyDescent="0.25">
      <c r="B28" s="448" t="s">
        <v>391</v>
      </c>
      <c r="C28" s="629">
        <f>C14</f>
        <v>2170.8206</v>
      </c>
      <c r="D28" s="580">
        <f>D14+D21</f>
        <v>0.3</v>
      </c>
      <c r="E28" s="488">
        <f>D28*C28</f>
        <v>651.24617999999998</v>
      </c>
      <c r="F28" s="637">
        <v>1.3</v>
      </c>
      <c r="G28" s="712">
        <f>E28*F28</f>
        <v>846.62003400000003</v>
      </c>
      <c r="H28" s="630">
        <v>16</v>
      </c>
      <c r="I28" s="488">
        <f>G28*H28</f>
        <v>13545.920544000001</v>
      </c>
      <c r="J28" s="1106" t="s">
        <v>471</v>
      </c>
    </row>
    <row r="29" spans="2:10" ht="24.95" customHeight="1" x14ac:dyDescent="0.25">
      <c r="B29" s="452" t="s">
        <v>392</v>
      </c>
      <c r="C29" s="633">
        <f>C15</f>
        <v>4735.3987999999999</v>
      </c>
      <c r="D29" s="582">
        <f>D15+D22</f>
        <v>0.3</v>
      </c>
      <c r="E29" s="494">
        <f>D29*C29</f>
        <v>1420.6196399999999</v>
      </c>
      <c r="F29" s="639">
        <v>1.3</v>
      </c>
      <c r="G29" s="713">
        <f>E29*F29</f>
        <v>1846.8055319999999</v>
      </c>
      <c r="H29" s="634">
        <v>16</v>
      </c>
      <c r="I29" s="494">
        <f>G29*H29</f>
        <v>29548.888511999998</v>
      </c>
      <c r="J29" s="1107"/>
    </row>
    <row r="30" spans="2:10" ht="15.75" thickBot="1" x14ac:dyDescent="0.3">
      <c r="B30" s="559" t="s">
        <v>325</v>
      </c>
      <c r="C30" s="546">
        <f>SUM(C28:C29)</f>
        <v>6906.2194</v>
      </c>
      <c r="D30" s="624"/>
      <c r="E30" s="546">
        <f>SUM(E28:E29)</f>
        <v>2071.86582</v>
      </c>
      <c r="F30" s="546"/>
      <c r="G30" s="716">
        <f>SUM(G28:G29)</f>
        <v>2693.4255659999999</v>
      </c>
      <c r="H30" s="627"/>
      <c r="I30" s="546">
        <f>SUM(I28:I29)</f>
        <v>43094.809055999998</v>
      </c>
      <c r="J30" s="714"/>
    </row>
    <row r="40" spans="5:5" s="695" customFormat="1" x14ac:dyDescent="0.25">
      <c r="E40" s="715"/>
    </row>
  </sheetData>
  <mergeCells count="13">
    <mergeCell ref="B12:B13"/>
    <mergeCell ref="B11:J11"/>
    <mergeCell ref="B9:J9"/>
    <mergeCell ref="B26:B27"/>
    <mergeCell ref="B19:B20"/>
    <mergeCell ref="B25:J25"/>
    <mergeCell ref="B18:J18"/>
    <mergeCell ref="J26:J27"/>
    <mergeCell ref="G4:H4"/>
    <mergeCell ref="G5:H5"/>
    <mergeCell ref="J28:J29"/>
    <mergeCell ref="N6:P9"/>
    <mergeCell ref="N10:P13"/>
  </mergeCells>
  <printOptions horizontalCentered="1"/>
  <pageMargins left="0.51181102362204722" right="0.51181102362204722" top="0.78740157480314965" bottom="0.78740157480314965" header="0.31496062992125984" footer="0.31496062992125984"/>
  <pageSetup paperSize="9" scale="70" fitToHeight="0" orientation="landscape" horizontalDpi="360" verticalDpi="360" r:id="rId1"/>
  <headerFooter>
    <oddFooter>&amp;C&amp;"-,Negrito itálico"Rodrigo Thibes Gonsalves&amp;"-,Itálico"
Engenheiro Civil 
CREA-MT 033947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11</vt:i4>
      </vt:variant>
    </vt:vector>
  </HeadingPairs>
  <TitlesOfParts>
    <vt:vector size="21" baseType="lpstr">
      <vt:lpstr>Resumo</vt:lpstr>
      <vt:lpstr>Orçamento</vt:lpstr>
      <vt:lpstr>Composições</vt:lpstr>
      <vt:lpstr>BDI - Serviço</vt:lpstr>
      <vt:lpstr>Cronograma</vt:lpstr>
      <vt:lpstr>Drenagem - 01</vt:lpstr>
      <vt:lpstr>Drenagem - 02</vt:lpstr>
      <vt:lpstr>Terraplanagem</vt:lpstr>
      <vt:lpstr>Base e Sub-base</vt:lpstr>
      <vt:lpstr>Pavimentação</vt:lpstr>
      <vt:lpstr>'Base e Sub-base'!Area_de_impressao</vt:lpstr>
      <vt:lpstr>'BDI - Serviço'!Area_de_impressao</vt:lpstr>
      <vt:lpstr>Composições!Area_de_impressao</vt:lpstr>
      <vt:lpstr>Cronograma!Area_de_impressao</vt:lpstr>
      <vt:lpstr>'Drenagem - 01'!Area_de_impressao</vt:lpstr>
      <vt:lpstr>'Drenagem - 02'!Area_de_impressao</vt:lpstr>
      <vt:lpstr>Orçamento!Area_de_impressao</vt:lpstr>
      <vt:lpstr>Pavimentação!Area_de_impressao</vt:lpstr>
      <vt:lpstr>Resumo!Area_de_impressao</vt:lpstr>
      <vt:lpstr>Terraplanagem!Area_de_impressao</vt:lpstr>
      <vt:lpstr>Composições!Titulos_de_impressao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THIBES GONSALVES</dc:creator>
  <cp:lastModifiedBy>LUCIENI SANTANA DE LIMA</cp:lastModifiedBy>
  <cp:lastPrinted>2022-05-19T14:47:55Z</cp:lastPrinted>
  <dcterms:created xsi:type="dcterms:W3CDTF">2022-02-18T13:55:21Z</dcterms:created>
  <dcterms:modified xsi:type="dcterms:W3CDTF">2022-05-19T15:25:19Z</dcterms:modified>
</cp:coreProperties>
</file>